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-2021\CÔNG KHAI TRANG WED\"/>
    </mc:Choice>
  </mc:AlternateContent>
  <bookViews>
    <workbookView xWindow="0" yWindow="0" windowWidth="20460" windowHeight="7020"/>
  </bookViews>
  <sheets>
    <sheet name="19-20" sheetId="1" r:id="rId1"/>
  </sheets>
  <definedNames>
    <definedName name="_xlnm.Print_Titles" localSheetId="0">'19-20'!$8:$9</definedName>
  </definedNames>
  <calcPr calcId="162913"/>
</workbook>
</file>

<file path=xl/calcChain.xml><?xml version="1.0" encoding="utf-8"?>
<calcChain xmlns="http://schemas.openxmlformats.org/spreadsheetml/2006/main">
  <c r="D140" i="1" l="1"/>
  <c r="C115" i="1"/>
  <c r="E118" i="1"/>
  <c r="F118" i="1"/>
  <c r="C118" i="1" s="1"/>
  <c r="D118" i="1"/>
  <c r="D119" i="1" s="1"/>
  <c r="C101" i="1"/>
  <c r="C94" i="1"/>
  <c r="C87" i="1"/>
  <c r="C80" i="1"/>
  <c r="D112" i="1"/>
  <c r="G91" i="1"/>
  <c r="F84" i="1"/>
  <c r="G84" i="1"/>
  <c r="H84" i="1"/>
  <c r="F82" i="1"/>
  <c r="C62" i="1"/>
  <c r="E62" i="1"/>
  <c r="F62" i="1"/>
  <c r="D62" i="1"/>
  <c r="G61" i="1"/>
  <c r="G62" i="1" s="1"/>
  <c r="H61" i="1"/>
  <c r="H62" i="1" s="1"/>
  <c r="D61" i="1"/>
  <c r="G54" i="1"/>
  <c r="G55" i="1" s="1"/>
  <c r="H54" i="1"/>
  <c r="H55" i="1" s="1"/>
  <c r="D54" i="1"/>
  <c r="D55" i="1" s="1"/>
  <c r="G47" i="1"/>
  <c r="G48" i="1" s="1"/>
  <c r="H47" i="1"/>
  <c r="H48" i="1" s="1"/>
  <c r="D47" i="1"/>
  <c r="D48" i="1" s="1"/>
  <c r="F40" i="1"/>
  <c r="G40" i="1"/>
  <c r="G41" i="1" s="1"/>
  <c r="H40" i="1"/>
  <c r="H41" i="1" s="1"/>
  <c r="D40" i="1"/>
  <c r="D41" i="1" s="1"/>
  <c r="G32" i="1"/>
  <c r="G33" i="1" s="1"/>
  <c r="H32" i="1"/>
  <c r="C32" i="1" s="1"/>
  <c r="D32" i="1"/>
  <c r="D33" i="1" s="1"/>
  <c r="D31" i="1"/>
  <c r="D25" i="1"/>
  <c r="G25" i="1"/>
  <c r="G26" i="1" s="1"/>
  <c r="H25" i="1"/>
  <c r="G19" i="1"/>
  <c r="H19" i="1"/>
  <c r="C11" i="1"/>
  <c r="C12" i="1" s="1"/>
  <c r="D12" i="1"/>
  <c r="E12" i="1"/>
  <c r="F12" i="1"/>
  <c r="G12" i="1"/>
  <c r="H12" i="1"/>
  <c r="D159" i="1"/>
  <c r="C158" i="1"/>
  <c r="C159" i="1" s="1"/>
  <c r="H157" i="1"/>
  <c r="G157" i="1"/>
  <c r="F157" i="1"/>
  <c r="E157" i="1"/>
  <c r="D157" i="1"/>
  <c r="C156" i="1"/>
  <c r="H155" i="1"/>
  <c r="G155" i="1"/>
  <c r="F155" i="1"/>
  <c r="E155" i="1"/>
  <c r="D155" i="1"/>
  <c r="C154" i="1"/>
  <c r="C155" i="1" s="1"/>
  <c r="H152" i="1"/>
  <c r="G152" i="1"/>
  <c r="F152" i="1"/>
  <c r="E152" i="1"/>
  <c r="D152" i="1"/>
  <c r="C151" i="1"/>
  <c r="C152" i="1" s="1"/>
  <c r="H147" i="1"/>
  <c r="G147" i="1"/>
  <c r="F147" i="1"/>
  <c r="E147" i="1"/>
  <c r="D147" i="1"/>
  <c r="C146" i="1"/>
  <c r="H145" i="1"/>
  <c r="G145" i="1"/>
  <c r="F145" i="1"/>
  <c r="E145" i="1"/>
  <c r="D145" i="1"/>
  <c r="C144" i="1"/>
  <c r="H140" i="1"/>
  <c r="G140" i="1"/>
  <c r="F140" i="1"/>
  <c r="E140" i="1"/>
  <c r="C139" i="1"/>
  <c r="C140" i="1" s="1"/>
  <c r="H138" i="1"/>
  <c r="G138" i="1"/>
  <c r="F138" i="1"/>
  <c r="E138" i="1"/>
  <c r="D138" i="1"/>
  <c r="C137" i="1"/>
  <c r="H133" i="1"/>
  <c r="G133" i="1"/>
  <c r="F133" i="1"/>
  <c r="E133" i="1"/>
  <c r="D133" i="1"/>
  <c r="C132" i="1"/>
  <c r="C133" i="1" s="1"/>
  <c r="H131" i="1"/>
  <c r="G131" i="1"/>
  <c r="F131" i="1"/>
  <c r="E131" i="1"/>
  <c r="D131" i="1"/>
  <c r="C130" i="1"/>
  <c r="H126" i="1"/>
  <c r="G126" i="1"/>
  <c r="F126" i="1"/>
  <c r="E126" i="1"/>
  <c r="D126" i="1"/>
  <c r="C125" i="1"/>
  <c r="H124" i="1"/>
  <c r="G124" i="1"/>
  <c r="F124" i="1"/>
  <c r="E124" i="1"/>
  <c r="D124" i="1"/>
  <c r="C123" i="1"/>
  <c r="E119" i="1"/>
  <c r="F117" i="1"/>
  <c r="E117" i="1"/>
  <c r="D117" i="1"/>
  <c r="C116" i="1"/>
  <c r="H112" i="1"/>
  <c r="G112" i="1"/>
  <c r="F112" i="1"/>
  <c r="E112" i="1"/>
  <c r="C111" i="1"/>
  <c r="H110" i="1"/>
  <c r="G110" i="1"/>
  <c r="F110" i="1"/>
  <c r="E110" i="1"/>
  <c r="D110" i="1"/>
  <c r="C109" i="1"/>
  <c r="H105" i="1"/>
  <c r="G105" i="1"/>
  <c r="F105" i="1"/>
  <c r="C104" i="1"/>
  <c r="H103" i="1"/>
  <c r="G103" i="1"/>
  <c r="F103" i="1"/>
  <c r="C102" i="1"/>
  <c r="C105" i="1"/>
  <c r="H98" i="1"/>
  <c r="G98" i="1"/>
  <c r="F98" i="1"/>
  <c r="C97" i="1"/>
  <c r="C98" i="1" s="1"/>
  <c r="H96" i="1"/>
  <c r="G96" i="1"/>
  <c r="F96" i="1"/>
  <c r="C95" i="1"/>
  <c r="H91" i="1"/>
  <c r="C90" i="1"/>
  <c r="H89" i="1"/>
  <c r="G89" i="1"/>
  <c r="C88" i="1"/>
  <c r="C91" i="1"/>
  <c r="C83" i="1"/>
  <c r="C84" i="1" s="1"/>
  <c r="H82" i="1"/>
  <c r="G82" i="1"/>
  <c r="C81" i="1"/>
  <c r="C82" i="1" s="1"/>
  <c r="H77" i="1"/>
  <c r="G77" i="1"/>
  <c r="F77" i="1"/>
  <c r="E77" i="1"/>
  <c r="D77" i="1"/>
  <c r="C76" i="1"/>
  <c r="C77" i="1" s="1"/>
  <c r="H75" i="1"/>
  <c r="G75" i="1"/>
  <c r="F75" i="1"/>
  <c r="E75" i="1"/>
  <c r="D75" i="1"/>
  <c r="C74" i="1"/>
  <c r="C75" i="1" s="1"/>
  <c r="H70" i="1"/>
  <c r="G70" i="1"/>
  <c r="F70" i="1"/>
  <c r="E70" i="1"/>
  <c r="D70" i="1"/>
  <c r="C69" i="1"/>
  <c r="C70" i="1" s="1"/>
  <c r="H68" i="1"/>
  <c r="G68" i="1"/>
  <c r="F68" i="1"/>
  <c r="E68" i="1"/>
  <c r="D68" i="1"/>
  <c r="C68" i="1"/>
  <c r="C67" i="1"/>
  <c r="H60" i="1"/>
  <c r="G60" i="1"/>
  <c r="F60" i="1"/>
  <c r="E60" i="1"/>
  <c r="D60" i="1"/>
  <c r="C59" i="1"/>
  <c r="C54" i="1"/>
  <c r="C55" i="1" s="1"/>
  <c r="H53" i="1"/>
  <c r="G53" i="1"/>
  <c r="F53" i="1"/>
  <c r="E53" i="1"/>
  <c r="D53" i="1"/>
  <c r="C52" i="1"/>
  <c r="H46" i="1"/>
  <c r="G46" i="1"/>
  <c r="F46" i="1"/>
  <c r="E46" i="1"/>
  <c r="D46" i="1"/>
  <c r="C45" i="1"/>
  <c r="H39" i="1"/>
  <c r="G39" i="1"/>
  <c r="F39" i="1"/>
  <c r="E39" i="1"/>
  <c r="D39" i="1"/>
  <c r="C38" i="1"/>
  <c r="H33" i="1"/>
  <c r="H31" i="1"/>
  <c r="G31" i="1"/>
  <c r="F31" i="1"/>
  <c r="E31" i="1"/>
  <c r="C30" i="1"/>
  <c r="H26" i="1"/>
  <c r="H24" i="1"/>
  <c r="G24" i="1"/>
  <c r="F24" i="1"/>
  <c r="E24" i="1"/>
  <c r="D24" i="1"/>
  <c r="C23" i="1"/>
  <c r="C21" i="1"/>
  <c r="C18" i="1"/>
  <c r="C19" i="1" s="1"/>
  <c r="H17" i="1"/>
  <c r="G17" i="1"/>
  <c r="F17" i="1"/>
  <c r="E17" i="1"/>
  <c r="D17" i="1"/>
  <c r="C16" i="1"/>
  <c r="C17" i="1" s="1"/>
  <c r="C25" i="1" l="1"/>
  <c r="D26" i="1"/>
  <c r="C40" i="1"/>
  <c r="F119" i="1"/>
  <c r="F41" i="1"/>
  <c r="C47" i="1"/>
  <c r="C48" i="1" s="1"/>
  <c r="C24" i="1"/>
  <c r="C31" i="1"/>
  <c r="C39" i="1"/>
  <c r="C46" i="1"/>
  <c r="C110" i="1"/>
  <c r="C117" i="1"/>
  <c r="C124" i="1"/>
  <c r="C126" i="1"/>
  <c r="C145" i="1"/>
  <c r="C147" i="1"/>
  <c r="C26" i="1"/>
  <c r="C33" i="1"/>
  <c r="C41" i="1"/>
  <c r="C53" i="1"/>
  <c r="C60" i="1"/>
  <c r="C96" i="1"/>
  <c r="C103" i="1"/>
  <c r="C112" i="1"/>
  <c r="C119" i="1"/>
  <c r="C131" i="1"/>
  <c r="C138" i="1"/>
  <c r="C157" i="1"/>
  <c r="C89" i="1"/>
</calcChain>
</file>

<file path=xl/sharedStrings.xml><?xml version="1.0" encoding="utf-8"?>
<sst xmlns="http://schemas.openxmlformats.org/spreadsheetml/2006/main" count="215" uniqueCount="72">
  <si>
    <t>Biểu mẫu 6</t>
  </si>
  <si>
    <t>PHÒNG GD-ĐT TP NAM ĐỊNH</t>
  </si>
  <si>
    <t>THÔNG BÁO</t>
  </si>
  <si>
    <t>Công khai thông tin chất lượng giáo dục tiểu học thực tế, năm học 2019 - 2020</t>
  </si>
  <si>
    <t>Đơn vị: học sinh</t>
  </si>
  <si>
    <t>STT</t>
  </si>
  <si>
    <t>Nội dung</t>
  </si>
  <si>
    <t>Tổng số</t>
  </si>
  <si>
    <t>Chia ra theo khối lớp</t>
  </si>
  <si>
    <t>Lớp 1</t>
  </si>
  <si>
    <t>Lớp 2</t>
  </si>
  <si>
    <t>Lớp 3</t>
  </si>
  <si>
    <t>Lớp 4</t>
  </si>
  <si>
    <t>Lớp 5</t>
  </si>
  <si>
    <t>I</t>
  </si>
  <si>
    <t>Tổng số học sinh</t>
  </si>
  <si>
    <t>II</t>
  </si>
  <si>
    <t>Số học sinh học 2 buổi/ngày</t>
  </si>
  <si>
    <t>(tỷ lệ so với tổng số)</t>
  </si>
  <si>
    <t>III</t>
  </si>
  <si>
    <t>Số học sinh chia theo năng lực, phẩm chất</t>
  </si>
  <si>
    <t>a</t>
  </si>
  <si>
    <t>Về năng lực</t>
  </si>
  <si>
    <t>Tự phục vụ, tự quản</t>
  </si>
  <si>
    <t>Tốt</t>
  </si>
  <si>
    <t>Đạt</t>
  </si>
  <si>
    <t>Cần cố gắng</t>
  </si>
  <si>
    <t>Hợp tác</t>
  </si>
  <si>
    <t>Tự học, giải quyết vấn đề</t>
  </si>
  <si>
    <t>b</t>
  </si>
  <si>
    <t>Về phẩm chất</t>
  </si>
  <si>
    <t>Chăm học, chăm làm</t>
  </si>
  <si>
    <t>Tự tin, trách nhiệm</t>
  </si>
  <si>
    <t>Trung thực, kỷ luật</t>
  </si>
  <si>
    <t>Đoàn kết, yêu thương</t>
  </si>
  <si>
    <t>IV</t>
  </si>
  <si>
    <t>Số học sinh chia theo kết quả học tập</t>
  </si>
  <si>
    <t>Tiếng Việt</t>
  </si>
  <si>
    <t>Hoàn thành tốt </t>
  </si>
  <si>
    <t>Hoàn thành </t>
  </si>
  <si>
    <t>c</t>
  </si>
  <si>
    <t>Chưa hoàn thành </t>
  </si>
  <si>
    <t>Toán</t>
  </si>
  <si>
    <t>Khoa  học</t>
  </si>
  <si>
    <t>Lịch sử và Địa lí</t>
  </si>
  <si>
    <t>Tiếng Anh</t>
  </si>
  <si>
    <r>
      <t>Hoàn thành tốt </t>
    </r>
    <r>
      <rPr>
        <sz val="13.5"/>
        <color theme="1"/>
        <rFont val="Times New Roman"/>
        <family val="1"/>
      </rPr>
      <t> </t>
    </r>
  </si>
  <si>
    <t>Tin học</t>
  </si>
  <si>
    <t>Đạo đức</t>
  </si>
  <si>
    <t>Hoàn thành tốt</t>
  </si>
  <si>
    <t>Hoàn thành (tỷ lệ so với tổng số)</t>
  </si>
  <si>
    <t>Tự nhiên và Xã hội</t>
  </si>
  <si>
    <t>Âm nhạc</t>
  </si>
  <si>
    <t>Mĩ thuật</t>
  </si>
  <si>
    <t>Hoàn thành</t>
  </si>
  <si>
    <t>Thủ công (Kỹ thuật)</t>
  </si>
  <si>
    <t>Thể dục</t>
  </si>
  <si>
    <t>V</t>
  </si>
  <si>
    <r>
      <t>Tổng hợp kết quả</t>
    </r>
    <r>
      <rPr>
        <b/>
        <sz val="13.5"/>
        <color theme="1"/>
        <rFont val="Times New Roman"/>
        <family val="1"/>
      </rPr>
      <t> </t>
    </r>
    <r>
      <rPr>
        <b/>
        <sz val="11"/>
        <color theme="1"/>
        <rFont val="Times New Roman"/>
        <family val="1"/>
      </rPr>
      <t>cuối năm</t>
    </r>
  </si>
  <si>
    <t>Lên lớp</t>
  </si>
  <si>
    <t> (tỷ lệ so với tổng số)</t>
  </si>
  <si>
    <t>Trong đó:</t>
  </si>
  <si>
    <t>HS được khen thưởng cấp trường</t>
  </si>
  <si>
    <t>HS được cấp trên khen thưởng</t>
  </si>
  <si>
    <t>Ở lại lớp</t>
  </si>
  <si>
    <r>
      <t> </t>
    </r>
    <r>
      <rPr>
        <b/>
        <sz val="13"/>
        <color theme="1"/>
        <rFont val="Times New Roman"/>
        <family val="1"/>
      </rPr>
      <t>HIỆU TRƯỞNG</t>
    </r>
  </si>
  <si>
    <r>
      <t>                                                  </t>
    </r>
    <r>
      <rPr>
        <b/>
        <sz val="13.5"/>
        <color theme="1"/>
        <rFont val="Times New Roman"/>
        <family val="1"/>
      </rPr>
      <t>                                                                           </t>
    </r>
  </si>
  <si>
    <t xml:space="preserve">             </t>
  </si>
  <si>
    <t>Vũ Khánh Vân </t>
  </si>
  <si>
    <t>TRƯỜNG TH LÊ HỒNG SƠN</t>
  </si>
  <si>
    <t>( Đã ký)</t>
  </si>
  <si>
    <t>Nam Định, ngày  01 tháng  9 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</si>
</sst>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13.5"/>
      <color theme="1"/>
      <name val="Times New Roman"/>
      <family val="1"/>
    </font>
    <font>
      <sz val="10.5"/>
      <name val="Times New Roman"/>
      <family val="1"/>
    </font>
    <font>
      <b/>
      <sz val="13.5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/>
    <xf numFmtId="1" fontId="5" fillId="2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7" fillId="0" borderId="1" xfId="0" applyFont="1" applyBorder="1"/>
    <xf numFmtId="0" fontId="8" fillId="2" borderId="1" xfId="0" applyFont="1" applyFill="1" applyBorder="1"/>
    <xf numFmtId="164" fontId="5" fillId="2" borderId="1" xfId="0" applyNumberFormat="1" applyFont="1" applyFill="1" applyBorder="1"/>
    <xf numFmtId="2" fontId="5" fillId="2" borderId="1" xfId="0" applyNumberFormat="1" applyFont="1" applyFill="1" applyBorder="1"/>
    <xf numFmtId="0" fontId="5" fillId="2" borderId="1" xfId="0" applyFont="1" applyFill="1" applyBorder="1" applyAlignment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9" fillId="0" borderId="1" xfId="0" applyFont="1" applyBorder="1"/>
    <xf numFmtId="0" fontId="6" fillId="0" borderId="1" xfId="0" applyFont="1" applyFill="1" applyBorder="1"/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0" fillId="0" borderId="0" xfId="0" applyFill="1"/>
    <xf numFmtId="0" fontId="11" fillId="2" borderId="1" xfId="0" applyFont="1" applyFill="1" applyBorder="1"/>
    <xf numFmtId="1" fontId="0" fillId="0" borderId="0" xfId="0" applyNumberForma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/>
    <xf numFmtId="0" fontId="10" fillId="0" borderId="0" xfId="0" applyFont="1"/>
    <xf numFmtId="0" fontId="12" fillId="0" borderId="0" xfId="0" applyFont="1"/>
    <xf numFmtId="165" fontId="5" fillId="2" borderId="1" xfId="0" applyNumberFormat="1" applyFont="1" applyFill="1" applyBorder="1" applyAlignment="1"/>
    <xf numFmtId="0" fontId="6" fillId="2" borderId="1" xfId="0" applyFont="1" applyFill="1" applyBorder="1" applyAlignment="1"/>
    <xf numFmtId="165" fontId="6" fillId="2" borderId="1" xfId="0" applyNumberFormat="1" applyFont="1" applyFill="1" applyBorder="1" applyAlignment="1"/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0" fillId="3" borderId="0" xfId="0" applyFill="1"/>
    <xf numFmtId="0" fontId="6" fillId="3" borderId="1" xfId="0" applyFont="1" applyFill="1" applyBorder="1"/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5" fillId="2" borderId="1" xfId="0" applyFont="1" applyFill="1" applyBorder="1"/>
    <xf numFmtId="0" fontId="10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abSelected="1" topLeftCell="A152" workbookViewId="0">
      <selection activeCell="D158" sqref="D158"/>
    </sheetView>
  </sheetViews>
  <sheetFormatPr defaultRowHeight="15.75" x14ac:dyDescent="0.25"/>
  <cols>
    <col min="1" max="1" width="6.875" style="1" customWidth="1"/>
    <col min="2" max="2" width="38.25" customWidth="1"/>
    <col min="4" max="8" width="7.5" customWidth="1"/>
  </cols>
  <sheetData>
    <row r="1" spans="1:8" ht="21" customHeight="1" x14ac:dyDescent="0.25">
      <c r="G1" t="s">
        <v>0</v>
      </c>
    </row>
    <row r="2" spans="1:8" x14ac:dyDescent="0.25">
      <c r="A2" s="2" t="s">
        <v>1</v>
      </c>
    </row>
    <row r="3" spans="1:8" x14ac:dyDescent="0.25">
      <c r="A3" s="40" t="s">
        <v>69</v>
      </c>
      <c r="B3" s="40"/>
    </row>
    <row r="4" spans="1:8" ht="18.75" x14ac:dyDescent="0.3">
      <c r="A4" s="50" t="s">
        <v>2</v>
      </c>
      <c r="B4" s="50"/>
      <c r="C4" s="50"/>
      <c r="D4" s="50"/>
      <c r="E4" s="50"/>
      <c r="F4" s="50"/>
      <c r="G4" s="50"/>
      <c r="H4" s="50"/>
    </row>
    <row r="5" spans="1:8" ht="18.75" x14ac:dyDescent="0.3">
      <c r="A5" s="50" t="s">
        <v>3</v>
      </c>
      <c r="B5" s="50"/>
      <c r="C5" s="50"/>
      <c r="D5" s="50"/>
      <c r="E5" s="50"/>
      <c r="F5" s="50"/>
      <c r="G5" s="50"/>
      <c r="H5" s="50"/>
    </row>
    <row r="6" spans="1:8" ht="18.75" x14ac:dyDescent="0.3">
      <c r="A6" s="51" t="s">
        <v>4</v>
      </c>
      <c r="B6" s="51"/>
      <c r="C6" s="51"/>
      <c r="D6" s="51"/>
      <c r="E6" s="51"/>
      <c r="F6" s="51"/>
      <c r="G6" s="51"/>
      <c r="H6" s="51"/>
    </row>
    <row r="8" spans="1:8" ht="19.5" customHeight="1" x14ac:dyDescent="0.25">
      <c r="A8" s="52" t="s">
        <v>5</v>
      </c>
      <c r="B8" s="53" t="s">
        <v>6</v>
      </c>
      <c r="C8" s="53" t="s">
        <v>7</v>
      </c>
      <c r="D8" s="52" t="s">
        <v>8</v>
      </c>
      <c r="E8" s="52"/>
      <c r="F8" s="52"/>
      <c r="G8" s="52"/>
      <c r="H8" s="52"/>
    </row>
    <row r="9" spans="1:8" ht="19.5" customHeight="1" x14ac:dyDescent="0.25">
      <c r="A9" s="52"/>
      <c r="B9" s="53"/>
      <c r="C9" s="53"/>
      <c r="D9" s="3" t="s">
        <v>9</v>
      </c>
      <c r="E9" s="3" t="s">
        <v>10</v>
      </c>
      <c r="F9" s="3" t="s">
        <v>11</v>
      </c>
      <c r="G9" s="3" t="s">
        <v>12</v>
      </c>
      <c r="H9" s="3" t="s">
        <v>13</v>
      </c>
    </row>
    <row r="10" spans="1:8" ht="19.5" customHeight="1" x14ac:dyDescent="0.25">
      <c r="A10" s="4" t="s">
        <v>14</v>
      </c>
      <c r="B10" s="5" t="s">
        <v>15</v>
      </c>
      <c r="C10" s="6">
        <v>827</v>
      </c>
      <c r="D10" s="6">
        <v>159</v>
      </c>
      <c r="E10" s="6">
        <v>189</v>
      </c>
      <c r="F10" s="6">
        <v>157</v>
      </c>
      <c r="G10" s="6">
        <v>145</v>
      </c>
      <c r="H10" s="7">
        <v>177</v>
      </c>
    </row>
    <row r="11" spans="1:8" ht="19.5" customHeight="1" x14ac:dyDescent="0.25">
      <c r="A11" s="49" t="s">
        <v>16</v>
      </c>
      <c r="B11" s="5" t="s">
        <v>17</v>
      </c>
      <c r="C11" s="16">
        <f>+C10</f>
        <v>827</v>
      </c>
      <c r="D11" s="16">
        <v>159</v>
      </c>
      <c r="E11" s="16">
        <v>189</v>
      </c>
      <c r="F11" s="16">
        <v>157</v>
      </c>
      <c r="G11" s="16">
        <v>145</v>
      </c>
      <c r="H11" s="17">
        <v>177</v>
      </c>
    </row>
    <row r="12" spans="1:8" ht="19.5" customHeight="1" x14ac:dyDescent="0.25">
      <c r="A12" s="49"/>
      <c r="B12" s="8" t="s">
        <v>18</v>
      </c>
      <c r="C12" s="9">
        <f t="shared" ref="C12:H12" si="0">C11/C10*100</f>
        <v>100</v>
      </c>
      <c r="D12" s="9">
        <f t="shared" si="0"/>
        <v>100</v>
      </c>
      <c r="E12" s="9">
        <f t="shared" si="0"/>
        <v>100</v>
      </c>
      <c r="F12" s="9">
        <f t="shared" si="0"/>
        <v>100</v>
      </c>
      <c r="G12" s="9">
        <f t="shared" si="0"/>
        <v>100</v>
      </c>
      <c r="H12" s="9">
        <f t="shared" si="0"/>
        <v>100</v>
      </c>
    </row>
    <row r="13" spans="1:8" ht="19.5" customHeight="1" x14ac:dyDescent="0.25">
      <c r="A13" s="4" t="s">
        <v>19</v>
      </c>
      <c r="B13" s="5" t="s">
        <v>20</v>
      </c>
      <c r="C13" s="8"/>
      <c r="D13" s="8"/>
      <c r="E13" s="8"/>
      <c r="F13" s="8"/>
      <c r="G13" s="8"/>
      <c r="H13" s="10"/>
    </row>
    <row r="14" spans="1:8" ht="19.5" customHeight="1" x14ac:dyDescent="0.25">
      <c r="A14" s="4" t="s">
        <v>21</v>
      </c>
      <c r="B14" s="5" t="s">
        <v>22</v>
      </c>
      <c r="C14" s="11"/>
      <c r="D14" s="11"/>
      <c r="E14" s="11"/>
      <c r="F14" s="11"/>
      <c r="G14" s="11"/>
      <c r="H14" s="11"/>
    </row>
    <row r="15" spans="1:8" ht="19.5" customHeight="1" x14ac:dyDescent="0.25">
      <c r="A15" s="4"/>
      <c r="B15" s="12" t="s">
        <v>23</v>
      </c>
      <c r="C15" s="16">
        <v>827</v>
      </c>
      <c r="D15" s="16">
        <v>159</v>
      </c>
      <c r="E15" s="16">
        <v>189</v>
      </c>
      <c r="F15" s="16">
        <v>157</v>
      </c>
      <c r="G15" s="16">
        <v>145</v>
      </c>
      <c r="H15" s="17">
        <v>177</v>
      </c>
    </row>
    <row r="16" spans="1:8" ht="19.5" customHeight="1" x14ac:dyDescent="0.25">
      <c r="A16" s="43">
        <v>1</v>
      </c>
      <c r="B16" s="8" t="s">
        <v>24</v>
      </c>
      <c r="C16" s="6">
        <f>SUM(D16:H16)</f>
        <v>799</v>
      </c>
      <c r="D16" s="6">
        <v>150</v>
      </c>
      <c r="E16" s="6">
        <v>189</v>
      </c>
      <c r="F16" s="6">
        <v>157</v>
      </c>
      <c r="G16" s="6">
        <v>136</v>
      </c>
      <c r="H16" s="6">
        <v>167</v>
      </c>
    </row>
    <row r="17" spans="1:8" ht="19.5" customHeight="1" x14ac:dyDescent="0.25">
      <c r="A17" s="43"/>
      <c r="B17" s="8" t="s">
        <v>18</v>
      </c>
      <c r="C17" s="13">
        <f>C16/C15*100</f>
        <v>96.614268440145096</v>
      </c>
      <c r="D17" s="9">
        <f t="shared" ref="D17:H17" si="1">D16/D15*100</f>
        <v>94.339622641509436</v>
      </c>
      <c r="E17" s="9">
        <f t="shared" si="1"/>
        <v>100</v>
      </c>
      <c r="F17" s="13">
        <f t="shared" si="1"/>
        <v>100</v>
      </c>
      <c r="G17" s="9">
        <f t="shared" si="1"/>
        <v>93.793103448275858</v>
      </c>
      <c r="H17" s="13">
        <f t="shared" si="1"/>
        <v>94.350282485875709</v>
      </c>
    </row>
    <row r="18" spans="1:8" ht="19.5" customHeight="1" x14ac:dyDescent="0.25">
      <c r="A18" s="43">
        <v>2</v>
      </c>
      <c r="B18" s="8" t="s">
        <v>25</v>
      </c>
      <c r="C18" s="6">
        <f>SUM(D18:H18)</f>
        <v>19</v>
      </c>
      <c r="D18" s="6">
        <v>9</v>
      </c>
      <c r="E18" s="6"/>
      <c r="F18" s="6"/>
      <c r="G18" s="6">
        <v>9</v>
      </c>
      <c r="H18" s="7">
        <v>1</v>
      </c>
    </row>
    <row r="19" spans="1:8" ht="19.5" customHeight="1" x14ac:dyDescent="0.25">
      <c r="A19" s="43"/>
      <c r="B19" s="8" t="s">
        <v>18</v>
      </c>
      <c r="C19" s="13">
        <f>C18/C15*100</f>
        <v>2.2974607013301087</v>
      </c>
      <c r="D19" s="14"/>
      <c r="E19" s="14"/>
      <c r="F19" s="14"/>
      <c r="G19" s="14">
        <f t="shared" ref="G19:H19" si="2">G18/G15*100</f>
        <v>6.2068965517241379</v>
      </c>
      <c r="H19" s="14">
        <f t="shared" si="2"/>
        <v>0.56497175141242939</v>
      </c>
    </row>
    <row r="20" spans="1:8" ht="19.5" customHeight="1" x14ac:dyDescent="0.25">
      <c r="A20" s="43">
        <v>3</v>
      </c>
      <c r="B20" s="8" t="s">
        <v>26</v>
      </c>
      <c r="C20" s="15"/>
      <c r="D20" s="45">
        <v>0</v>
      </c>
      <c r="E20" s="45">
        <v>0</v>
      </c>
      <c r="F20" s="45">
        <v>0</v>
      </c>
      <c r="G20" s="45">
        <v>0</v>
      </c>
      <c r="H20" s="42">
        <v>0</v>
      </c>
    </row>
    <row r="21" spans="1:8" ht="19.5" customHeight="1" x14ac:dyDescent="0.25">
      <c r="A21" s="43"/>
      <c r="B21" s="8" t="s">
        <v>18</v>
      </c>
      <c r="C21" s="15">
        <f>SUM(D20:H21)</f>
        <v>0</v>
      </c>
      <c r="D21" s="45"/>
      <c r="E21" s="45"/>
      <c r="F21" s="45"/>
      <c r="G21" s="45"/>
      <c r="H21" s="42"/>
    </row>
    <row r="22" spans="1:8" ht="19.5" customHeight="1" x14ac:dyDescent="0.25">
      <c r="A22" s="4"/>
      <c r="B22" s="12" t="s">
        <v>27</v>
      </c>
      <c r="C22" s="16">
        <v>827</v>
      </c>
      <c r="D22" s="16">
        <v>159</v>
      </c>
      <c r="E22" s="16">
        <v>189</v>
      </c>
      <c r="F22" s="16">
        <v>157</v>
      </c>
      <c r="G22" s="16">
        <v>145</v>
      </c>
      <c r="H22" s="17">
        <v>177</v>
      </c>
    </row>
    <row r="23" spans="1:8" ht="19.5" customHeight="1" x14ac:dyDescent="0.25">
      <c r="A23" s="43">
        <v>1</v>
      </c>
      <c r="B23" s="8" t="s">
        <v>24</v>
      </c>
      <c r="C23" s="6">
        <f>SUM(D23:H23)</f>
        <v>795</v>
      </c>
      <c r="D23" s="6">
        <v>146</v>
      </c>
      <c r="E23" s="6">
        <v>189</v>
      </c>
      <c r="F23" s="6">
        <v>157</v>
      </c>
      <c r="G23" s="6">
        <v>137</v>
      </c>
      <c r="H23" s="7">
        <v>166</v>
      </c>
    </row>
    <row r="24" spans="1:8" ht="19.5" customHeight="1" x14ac:dyDescent="0.25">
      <c r="A24" s="43"/>
      <c r="B24" s="8" t="s">
        <v>18</v>
      </c>
      <c r="C24" s="13">
        <f>C23/C22*100</f>
        <v>96.130592503022967</v>
      </c>
      <c r="D24" s="9">
        <f t="shared" ref="D24:H24" si="3">D23/D15*100</f>
        <v>91.823899371069189</v>
      </c>
      <c r="E24" s="9">
        <f t="shared" si="3"/>
        <v>100</v>
      </c>
      <c r="F24" s="13">
        <f t="shared" si="3"/>
        <v>100</v>
      </c>
      <c r="G24" s="9">
        <f t="shared" si="3"/>
        <v>94.482758620689651</v>
      </c>
      <c r="H24" s="13">
        <f t="shared" si="3"/>
        <v>93.78531073446328</v>
      </c>
    </row>
    <row r="25" spans="1:8" ht="19.5" customHeight="1" x14ac:dyDescent="0.25">
      <c r="A25" s="43">
        <v>2</v>
      </c>
      <c r="B25" s="8" t="s">
        <v>25</v>
      </c>
      <c r="C25" s="6">
        <f>SUM(D25:H25)</f>
        <v>32</v>
      </c>
      <c r="D25" s="6">
        <f>+D22-D23</f>
        <v>13</v>
      </c>
      <c r="E25" s="6"/>
      <c r="F25" s="6"/>
      <c r="G25" s="6">
        <f>+G22-G23</f>
        <v>8</v>
      </c>
      <c r="H25" s="7">
        <f>+H22-H23</f>
        <v>11</v>
      </c>
    </row>
    <row r="26" spans="1:8" ht="19.5" customHeight="1" x14ac:dyDescent="0.25">
      <c r="A26" s="43"/>
      <c r="B26" s="8" t="s">
        <v>18</v>
      </c>
      <c r="C26" s="13">
        <f>C25/C22*100</f>
        <v>3.8694074969770251</v>
      </c>
      <c r="D26" s="13">
        <f t="shared" ref="D26:H26" si="4">D25/D15*100</f>
        <v>8.1761006289308167</v>
      </c>
      <c r="E26" s="13"/>
      <c r="F26" s="13"/>
      <c r="G26" s="13">
        <f t="shared" si="4"/>
        <v>5.5172413793103452</v>
      </c>
      <c r="H26" s="13">
        <f t="shared" si="4"/>
        <v>6.2146892655367232</v>
      </c>
    </row>
    <row r="27" spans="1:8" s="38" customFormat="1" ht="19.5" customHeight="1" x14ac:dyDescent="0.25">
      <c r="A27" s="43">
        <v>3</v>
      </c>
      <c r="B27" s="39" t="s">
        <v>26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2">
        <v>0</v>
      </c>
    </row>
    <row r="28" spans="1:8" ht="19.5" customHeight="1" x14ac:dyDescent="0.25">
      <c r="A28" s="43"/>
      <c r="B28" s="8" t="s">
        <v>18</v>
      </c>
      <c r="C28" s="45"/>
      <c r="D28" s="45"/>
      <c r="E28" s="45"/>
      <c r="F28" s="45"/>
      <c r="G28" s="45"/>
      <c r="H28" s="42"/>
    </row>
    <row r="29" spans="1:8" ht="19.5" customHeight="1" x14ac:dyDescent="0.25">
      <c r="A29" s="4"/>
      <c r="B29" s="12" t="s">
        <v>28</v>
      </c>
      <c r="C29" s="16">
        <v>827</v>
      </c>
      <c r="D29" s="16">
        <v>159</v>
      </c>
      <c r="E29" s="16">
        <v>189</v>
      </c>
      <c r="F29" s="16">
        <v>157</v>
      </c>
      <c r="G29" s="16">
        <v>145</v>
      </c>
      <c r="H29" s="17">
        <v>177</v>
      </c>
    </row>
    <row r="30" spans="1:8" ht="19.5" customHeight="1" x14ac:dyDescent="0.25">
      <c r="A30" s="43">
        <v>1</v>
      </c>
      <c r="B30" s="8" t="s">
        <v>24</v>
      </c>
      <c r="C30" s="6">
        <f>SUM(D30:H30)</f>
        <v>786</v>
      </c>
      <c r="D30" s="6">
        <v>144</v>
      </c>
      <c r="E30" s="6">
        <v>189</v>
      </c>
      <c r="F30" s="6">
        <v>157</v>
      </c>
      <c r="G30" s="6">
        <v>137</v>
      </c>
      <c r="H30" s="7">
        <v>159</v>
      </c>
    </row>
    <row r="31" spans="1:8" ht="19.5" customHeight="1" x14ac:dyDescent="0.25">
      <c r="A31" s="43"/>
      <c r="B31" s="8" t="s">
        <v>18</v>
      </c>
      <c r="C31" s="13">
        <f>C30/C29*100</f>
        <v>95.042321644498188</v>
      </c>
      <c r="D31" s="13">
        <f t="shared" ref="D31:H31" si="5">D30/D15*100</f>
        <v>90.566037735849065</v>
      </c>
      <c r="E31" s="13">
        <f t="shared" si="5"/>
        <v>100</v>
      </c>
      <c r="F31" s="13">
        <f t="shared" si="5"/>
        <v>100</v>
      </c>
      <c r="G31" s="9">
        <f t="shared" si="5"/>
        <v>94.482758620689651</v>
      </c>
      <c r="H31" s="13">
        <f t="shared" si="5"/>
        <v>89.830508474576277</v>
      </c>
    </row>
    <row r="32" spans="1:8" ht="19.5" customHeight="1" x14ac:dyDescent="0.25">
      <c r="A32" s="43">
        <v>2</v>
      </c>
      <c r="B32" s="8" t="s">
        <v>25</v>
      </c>
      <c r="C32" s="6">
        <f>SUM(D32:H32)</f>
        <v>41</v>
      </c>
      <c r="D32" s="6">
        <f>+D29-D30</f>
        <v>15</v>
      </c>
      <c r="E32" s="16"/>
      <c r="F32" s="16"/>
      <c r="G32" s="16">
        <f t="shared" ref="G32:H32" si="6">+G29-G30</f>
        <v>8</v>
      </c>
      <c r="H32" s="16">
        <f t="shared" si="6"/>
        <v>18</v>
      </c>
    </row>
    <row r="33" spans="1:8" ht="19.5" customHeight="1" x14ac:dyDescent="0.25">
      <c r="A33" s="43"/>
      <c r="B33" s="8" t="s">
        <v>18</v>
      </c>
      <c r="C33" s="13">
        <f>C32/C29*100</f>
        <v>4.9576783555018133</v>
      </c>
      <c r="D33" s="13">
        <f t="shared" ref="D33:H33" si="7">D32/D15*100</f>
        <v>9.433962264150944</v>
      </c>
      <c r="E33" s="13"/>
      <c r="F33" s="13"/>
      <c r="G33" s="13">
        <f t="shared" si="7"/>
        <v>5.5172413793103452</v>
      </c>
      <c r="H33" s="13">
        <f t="shared" si="7"/>
        <v>10.16949152542373</v>
      </c>
    </row>
    <row r="34" spans="1:8" ht="19.5" customHeight="1" x14ac:dyDescent="0.25">
      <c r="A34" s="43">
        <v>3</v>
      </c>
      <c r="B34" s="8" t="s">
        <v>26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2">
        <v>0</v>
      </c>
    </row>
    <row r="35" spans="1:8" ht="19.5" customHeight="1" x14ac:dyDescent="0.25">
      <c r="A35" s="43"/>
      <c r="B35" s="8" t="s">
        <v>18</v>
      </c>
      <c r="C35" s="45"/>
      <c r="D35" s="45"/>
      <c r="E35" s="45"/>
      <c r="F35" s="45"/>
      <c r="G35" s="45"/>
      <c r="H35" s="42"/>
    </row>
    <row r="36" spans="1:8" ht="19.5" customHeight="1" x14ac:dyDescent="0.25">
      <c r="A36" s="4" t="s">
        <v>29</v>
      </c>
      <c r="B36" s="5" t="s">
        <v>30</v>
      </c>
      <c r="C36" s="6"/>
      <c r="D36" s="6"/>
      <c r="E36" s="6"/>
      <c r="F36" s="6"/>
      <c r="G36" s="6"/>
      <c r="H36" s="7"/>
    </row>
    <row r="37" spans="1:8" ht="19.5" customHeight="1" x14ac:dyDescent="0.25">
      <c r="A37" s="4"/>
      <c r="B37" s="12" t="s">
        <v>31</v>
      </c>
      <c r="C37" s="16">
        <v>827</v>
      </c>
      <c r="D37" s="16">
        <v>159</v>
      </c>
      <c r="E37" s="16">
        <v>189</v>
      </c>
      <c r="F37" s="16">
        <v>157</v>
      </c>
      <c r="G37" s="16">
        <v>145</v>
      </c>
      <c r="H37" s="17">
        <v>177</v>
      </c>
    </row>
    <row r="38" spans="1:8" ht="19.5" customHeight="1" x14ac:dyDescent="0.25">
      <c r="A38" s="43">
        <v>1</v>
      </c>
      <c r="B38" s="8" t="s">
        <v>24</v>
      </c>
      <c r="C38" s="6">
        <f>SUM(D38:H38)</f>
        <v>789</v>
      </c>
      <c r="D38" s="6">
        <v>148</v>
      </c>
      <c r="E38" s="6">
        <v>189</v>
      </c>
      <c r="F38" s="6">
        <v>153</v>
      </c>
      <c r="G38" s="6">
        <v>138</v>
      </c>
      <c r="H38" s="7">
        <v>161</v>
      </c>
    </row>
    <row r="39" spans="1:8" ht="19.5" customHeight="1" x14ac:dyDescent="0.25">
      <c r="A39" s="43"/>
      <c r="B39" s="8" t="s">
        <v>18</v>
      </c>
      <c r="C39" s="13">
        <f>C38/C37*100</f>
        <v>95.405078597339781</v>
      </c>
      <c r="D39" s="9">
        <f t="shared" ref="D39:H39" si="8">D38/D15*100</f>
        <v>93.081761006289312</v>
      </c>
      <c r="E39" s="13">
        <f t="shared" si="8"/>
        <v>100</v>
      </c>
      <c r="F39" s="13">
        <f t="shared" si="8"/>
        <v>97.452229299363054</v>
      </c>
      <c r="G39" s="9">
        <f t="shared" si="8"/>
        <v>95.172413793103445</v>
      </c>
      <c r="H39" s="13">
        <f t="shared" si="8"/>
        <v>90.960451977401121</v>
      </c>
    </row>
    <row r="40" spans="1:8" ht="19.5" customHeight="1" x14ac:dyDescent="0.25">
      <c r="A40" s="43">
        <v>2</v>
      </c>
      <c r="B40" s="8" t="s">
        <v>25</v>
      </c>
      <c r="C40" s="6">
        <f>SUM(D40:H40)</f>
        <v>38</v>
      </c>
      <c r="D40" s="6">
        <f>+D37-D38</f>
        <v>11</v>
      </c>
      <c r="E40" s="16"/>
      <c r="F40" s="16">
        <f t="shared" ref="F40:H40" si="9">+F37-F38</f>
        <v>4</v>
      </c>
      <c r="G40" s="16">
        <f t="shared" si="9"/>
        <v>7</v>
      </c>
      <c r="H40" s="16">
        <f t="shared" si="9"/>
        <v>16</v>
      </c>
    </row>
    <row r="41" spans="1:8" ht="19.5" customHeight="1" x14ac:dyDescent="0.25">
      <c r="A41" s="43"/>
      <c r="B41" s="8" t="s">
        <v>18</v>
      </c>
      <c r="C41" s="13">
        <f>C40/C37*100</f>
        <v>4.5949214026602174</v>
      </c>
      <c r="D41" s="13">
        <f t="shared" ref="D41:H41" si="10">D40/D37*100</f>
        <v>6.9182389937106921</v>
      </c>
      <c r="E41" s="13"/>
      <c r="F41" s="13">
        <f t="shared" si="10"/>
        <v>2.547770700636943</v>
      </c>
      <c r="G41" s="13">
        <f t="shared" si="10"/>
        <v>4.8275862068965516</v>
      </c>
      <c r="H41" s="13">
        <f t="shared" si="10"/>
        <v>9.0395480225988702</v>
      </c>
    </row>
    <row r="42" spans="1:8" ht="19.5" customHeight="1" x14ac:dyDescent="0.25">
      <c r="A42" s="43">
        <v>3</v>
      </c>
      <c r="B42" s="8" t="s">
        <v>26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2">
        <v>0</v>
      </c>
    </row>
    <row r="43" spans="1:8" ht="19.5" customHeight="1" x14ac:dyDescent="0.25">
      <c r="A43" s="43"/>
      <c r="B43" s="8" t="s">
        <v>18</v>
      </c>
      <c r="C43" s="45"/>
      <c r="D43" s="45"/>
      <c r="E43" s="45"/>
      <c r="F43" s="45"/>
      <c r="G43" s="45"/>
      <c r="H43" s="42"/>
    </row>
    <row r="44" spans="1:8" ht="21" customHeight="1" x14ac:dyDescent="0.25">
      <c r="A44" s="18"/>
      <c r="B44" s="19" t="s">
        <v>32</v>
      </c>
      <c r="C44" s="16">
        <v>827</v>
      </c>
      <c r="D44" s="16">
        <v>159</v>
      </c>
      <c r="E44" s="16">
        <v>189</v>
      </c>
      <c r="F44" s="16">
        <v>157</v>
      </c>
      <c r="G44" s="16">
        <v>145</v>
      </c>
      <c r="H44" s="17">
        <v>177</v>
      </c>
    </row>
    <row r="45" spans="1:8" ht="18" customHeight="1" x14ac:dyDescent="0.25">
      <c r="A45" s="43">
        <v>1</v>
      </c>
      <c r="B45" s="8" t="s">
        <v>24</v>
      </c>
      <c r="C45" s="6">
        <f>SUM(D45:H45)</f>
        <v>800</v>
      </c>
      <c r="D45" s="6">
        <v>149</v>
      </c>
      <c r="E45" s="6">
        <v>189</v>
      </c>
      <c r="F45" s="6">
        <v>157</v>
      </c>
      <c r="G45" s="6">
        <v>136</v>
      </c>
      <c r="H45" s="7">
        <v>169</v>
      </c>
    </row>
    <row r="46" spans="1:8" ht="18" customHeight="1" x14ac:dyDescent="0.25">
      <c r="A46" s="43"/>
      <c r="B46" s="8" t="s">
        <v>18</v>
      </c>
      <c r="C46" s="13">
        <f>C45/C44*100</f>
        <v>96.735187424425646</v>
      </c>
      <c r="D46" s="9">
        <f t="shared" ref="D46:H46" si="11">D45/D15*100</f>
        <v>93.710691823899367</v>
      </c>
      <c r="E46" s="13">
        <f t="shared" si="11"/>
        <v>100</v>
      </c>
      <c r="F46" s="13">
        <f t="shared" si="11"/>
        <v>100</v>
      </c>
      <c r="G46" s="9">
        <f t="shared" si="11"/>
        <v>93.793103448275858</v>
      </c>
      <c r="H46" s="13">
        <f t="shared" si="11"/>
        <v>95.480225988700568</v>
      </c>
    </row>
    <row r="47" spans="1:8" ht="18" customHeight="1" x14ac:dyDescent="0.25">
      <c r="A47" s="43">
        <v>2</v>
      </c>
      <c r="B47" s="8" t="s">
        <v>25</v>
      </c>
      <c r="C47" s="6">
        <f>SUM(D47:H47)</f>
        <v>27</v>
      </c>
      <c r="D47" s="6">
        <f>+D44-D45</f>
        <v>10</v>
      </c>
      <c r="E47" s="16"/>
      <c r="F47" s="16"/>
      <c r="G47" s="16">
        <f t="shared" ref="G47:H47" si="12">+G44-G45</f>
        <v>9</v>
      </c>
      <c r="H47" s="16">
        <f t="shared" si="12"/>
        <v>8</v>
      </c>
    </row>
    <row r="48" spans="1:8" ht="18" customHeight="1" x14ac:dyDescent="0.25">
      <c r="A48" s="43"/>
      <c r="B48" s="8" t="s">
        <v>18</v>
      </c>
      <c r="C48" s="13">
        <f>C47/C44*100</f>
        <v>3.2648125755743655</v>
      </c>
      <c r="D48" s="13">
        <f t="shared" ref="D48:H48" si="13">D47/D15*100</f>
        <v>6.2893081761006293</v>
      </c>
      <c r="E48" s="13"/>
      <c r="F48" s="13"/>
      <c r="G48" s="13">
        <f t="shared" si="13"/>
        <v>6.2068965517241379</v>
      </c>
      <c r="H48" s="13">
        <f t="shared" si="13"/>
        <v>4.5197740112994351</v>
      </c>
    </row>
    <row r="49" spans="1:8" ht="18" customHeight="1" x14ac:dyDescent="0.25">
      <c r="A49" s="43">
        <v>3</v>
      </c>
      <c r="B49" s="8" t="s">
        <v>26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2">
        <v>0</v>
      </c>
    </row>
    <row r="50" spans="1:8" ht="18" customHeight="1" x14ac:dyDescent="0.25">
      <c r="A50" s="43"/>
      <c r="B50" s="8" t="s">
        <v>18</v>
      </c>
      <c r="C50" s="45"/>
      <c r="D50" s="45"/>
      <c r="E50" s="45"/>
      <c r="F50" s="45"/>
      <c r="G50" s="45"/>
      <c r="H50" s="42"/>
    </row>
    <row r="51" spans="1:8" ht="18" customHeight="1" x14ac:dyDescent="0.25">
      <c r="A51" s="4"/>
      <c r="B51" s="12" t="s">
        <v>33</v>
      </c>
      <c r="C51" s="16">
        <v>827</v>
      </c>
      <c r="D51" s="16">
        <v>159</v>
      </c>
      <c r="E51" s="16">
        <v>189</v>
      </c>
      <c r="F51" s="16">
        <v>157</v>
      </c>
      <c r="G51" s="16">
        <v>145</v>
      </c>
      <c r="H51" s="17">
        <v>177</v>
      </c>
    </row>
    <row r="52" spans="1:8" ht="18" customHeight="1" x14ac:dyDescent="0.25">
      <c r="A52" s="43">
        <v>1</v>
      </c>
      <c r="B52" s="8" t="s">
        <v>24</v>
      </c>
      <c r="C52" s="6">
        <f>SUM(D52:H52)</f>
        <v>807</v>
      </c>
      <c r="D52" s="6">
        <v>154</v>
      </c>
      <c r="E52" s="6">
        <v>189</v>
      </c>
      <c r="F52" s="6">
        <v>157</v>
      </c>
      <c r="G52" s="6">
        <v>138</v>
      </c>
      <c r="H52" s="7">
        <v>169</v>
      </c>
    </row>
    <row r="53" spans="1:8" ht="18" customHeight="1" x14ac:dyDescent="0.25">
      <c r="A53" s="43"/>
      <c r="B53" s="8" t="s">
        <v>18</v>
      </c>
      <c r="C53" s="13">
        <f>C52/C51*100</f>
        <v>97.581620314389355</v>
      </c>
      <c r="D53" s="9">
        <f t="shared" ref="D53:G53" si="14">D52/D15*100</f>
        <v>96.855345911949684</v>
      </c>
      <c r="E53" s="13">
        <f t="shared" si="14"/>
        <v>100</v>
      </c>
      <c r="F53" s="9">
        <f t="shared" si="14"/>
        <v>100</v>
      </c>
      <c r="G53" s="9">
        <f t="shared" si="14"/>
        <v>95.172413793103445</v>
      </c>
      <c r="H53" s="13">
        <f>H52/H15*100</f>
        <v>95.480225988700568</v>
      </c>
    </row>
    <row r="54" spans="1:8" ht="18" customHeight="1" x14ac:dyDescent="0.25">
      <c r="A54" s="43">
        <v>2</v>
      </c>
      <c r="B54" s="8" t="s">
        <v>25</v>
      </c>
      <c r="C54" s="6">
        <f>SUM(D54:H54)</f>
        <v>20</v>
      </c>
      <c r="D54" s="6">
        <f>+D51-D52</f>
        <v>5</v>
      </c>
      <c r="E54" s="16"/>
      <c r="F54" s="16"/>
      <c r="G54" s="16">
        <f t="shared" ref="G54:H54" si="15">+G51-G52</f>
        <v>7</v>
      </c>
      <c r="H54" s="16">
        <f t="shared" si="15"/>
        <v>8</v>
      </c>
    </row>
    <row r="55" spans="1:8" ht="18" customHeight="1" x14ac:dyDescent="0.25">
      <c r="A55" s="43"/>
      <c r="B55" s="8" t="s">
        <v>18</v>
      </c>
      <c r="C55" s="13">
        <f>C54/C51*100</f>
        <v>2.418379685610641</v>
      </c>
      <c r="D55" s="13">
        <f t="shared" ref="D55:H55" si="16">D54/D15*100</f>
        <v>3.1446540880503147</v>
      </c>
      <c r="E55" s="13"/>
      <c r="F55" s="13"/>
      <c r="G55" s="13">
        <f t="shared" si="16"/>
        <v>4.8275862068965516</v>
      </c>
      <c r="H55" s="13">
        <f t="shared" si="16"/>
        <v>4.5197740112994351</v>
      </c>
    </row>
    <row r="56" spans="1:8" ht="18" customHeight="1" x14ac:dyDescent="0.25">
      <c r="A56" s="43">
        <v>3</v>
      </c>
      <c r="B56" s="8" t="s">
        <v>26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2">
        <v>0</v>
      </c>
    </row>
    <row r="57" spans="1:8" ht="18" customHeight="1" x14ac:dyDescent="0.25">
      <c r="A57" s="43"/>
      <c r="B57" s="8" t="s">
        <v>18</v>
      </c>
      <c r="C57" s="45"/>
      <c r="D57" s="45"/>
      <c r="E57" s="45"/>
      <c r="F57" s="45"/>
      <c r="G57" s="45"/>
      <c r="H57" s="42"/>
    </row>
    <row r="58" spans="1:8" ht="18" customHeight="1" x14ac:dyDescent="0.25">
      <c r="A58" s="4"/>
      <c r="B58" s="12" t="s">
        <v>34</v>
      </c>
      <c r="C58" s="16">
        <v>827</v>
      </c>
      <c r="D58" s="16">
        <v>159</v>
      </c>
      <c r="E58" s="16">
        <v>189</v>
      </c>
      <c r="F58" s="16">
        <v>157</v>
      </c>
      <c r="G58" s="16">
        <v>145</v>
      </c>
      <c r="H58" s="17">
        <v>177</v>
      </c>
    </row>
    <row r="59" spans="1:8" ht="18" customHeight="1" x14ac:dyDescent="0.25">
      <c r="A59" s="43">
        <v>1</v>
      </c>
      <c r="B59" s="8" t="s">
        <v>24</v>
      </c>
      <c r="C59" s="6">
        <f>SUM(D59:H59)</f>
        <v>813</v>
      </c>
      <c r="D59" s="6">
        <v>156</v>
      </c>
      <c r="E59" s="6">
        <v>189</v>
      </c>
      <c r="F59" s="6">
        <v>157</v>
      </c>
      <c r="G59" s="6">
        <v>138</v>
      </c>
      <c r="H59" s="7">
        <v>173</v>
      </c>
    </row>
    <row r="60" spans="1:8" ht="18" customHeight="1" x14ac:dyDescent="0.25">
      <c r="A60" s="43"/>
      <c r="B60" s="8" t="s">
        <v>18</v>
      </c>
      <c r="C60" s="9">
        <f>C59/C58*100</f>
        <v>98.307134220072555</v>
      </c>
      <c r="D60" s="9">
        <f t="shared" ref="D60:H60" si="17">D59/D15*100</f>
        <v>98.113207547169807</v>
      </c>
      <c r="E60" s="9">
        <f t="shared" si="17"/>
        <v>100</v>
      </c>
      <c r="F60" s="9">
        <f t="shared" si="17"/>
        <v>100</v>
      </c>
      <c r="G60" s="9">
        <f t="shared" si="17"/>
        <v>95.172413793103445</v>
      </c>
      <c r="H60" s="9">
        <f t="shared" si="17"/>
        <v>97.740112994350284</v>
      </c>
    </row>
    <row r="61" spans="1:8" ht="18" customHeight="1" x14ac:dyDescent="0.25">
      <c r="A61" s="43">
        <v>2</v>
      </c>
      <c r="B61" s="8" t="s">
        <v>25</v>
      </c>
      <c r="C61" s="15">
        <v>14</v>
      </c>
      <c r="D61" s="15">
        <f>+D58-D59</f>
        <v>3</v>
      </c>
      <c r="E61" s="15"/>
      <c r="F61" s="15"/>
      <c r="G61" s="15">
        <f t="shared" ref="G61:H61" si="18">+G58-G59</f>
        <v>7</v>
      </c>
      <c r="H61" s="15">
        <f t="shared" si="18"/>
        <v>4</v>
      </c>
    </row>
    <row r="62" spans="1:8" ht="18" customHeight="1" x14ac:dyDescent="0.25">
      <c r="A62" s="43"/>
      <c r="B62" s="8" t="s">
        <v>18</v>
      </c>
      <c r="C62" s="31">
        <f>C61/C58*100</f>
        <v>1.6928657799274487</v>
      </c>
      <c r="D62" s="13">
        <f>D61/D15*100</f>
        <v>1.8867924528301887</v>
      </c>
      <c r="E62" s="13">
        <f t="shared" ref="E62:H62" si="19">E61/E15*100</f>
        <v>0</v>
      </c>
      <c r="F62" s="13">
        <f t="shared" si="19"/>
        <v>0</v>
      </c>
      <c r="G62" s="13">
        <f t="shared" si="19"/>
        <v>4.8275862068965516</v>
      </c>
      <c r="H62" s="13">
        <f t="shared" si="19"/>
        <v>2.2598870056497176</v>
      </c>
    </row>
    <row r="63" spans="1:8" ht="18" customHeight="1" x14ac:dyDescent="0.25">
      <c r="A63" s="43">
        <v>3</v>
      </c>
      <c r="B63" s="8" t="s">
        <v>26</v>
      </c>
      <c r="C63" s="15"/>
      <c r="D63" s="15"/>
      <c r="E63" s="15"/>
      <c r="F63" s="15"/>
      <c r="G63" s="15"/>
      <c r="H63" s="17"/>
    </row>
    <row r="64" spans="1:8" ht="18" customHeight="1" x14ac:dyDescent="0.25">
      <c r="A64" s="43"/>
      <c r="B64" s="8" t="s">
        <v>18</v>
      </c>
      <c r="C64" s="15"/>
      <c r="D64" s="15"/>
      <c r="E64" s="15"/>
      <c r="F64" s="15"/>
      <c r="G64" s="15"/>
      <c r="H64" s="17"/>
    </row>
    <row r="65" spans="1:8" ht="21.75" customHeight="1" x14ac:dyDescent="0.25">
      <c r="A65" s="4" t="s">
        <v>35</v>
      </c>
      <c r="B65" s="5" t="s">
        <v>36</v>
      </c>
      <c r="C65" s="6"/>
      <c r="D65" s="6"/>
      <c r="E65" s="6"/>
      <c r="F65" s="6"/>
      <c r="G65" s="6"/>
      <c r="H65" s="7"/>
    </row>
    <row r="66" spans="1:8" s="38" customFormat="1" ht="18" customHeight="1" x14ac:dyDescent="0.25">
      <c r="A66" s="34">
        <v>1</v>
      </c>
      <c r="B66" s="35" t="s">
        <v>37</v>
      </c>
      <c r="C66" s="36">
        <v>827</v>
      </c>
      <c r="D66" s="36">
        <v>159</v>
      </c>
      <c r="E66" s="36">
        <v>189</v>
      </c>
      <c r="F66" s="36">
        <v>157</v>
      </c>
      <c r="G66" s="36">
        <v>145</v>
      </c>
      <c r="H66" s="37">
        <v>177</v>
      </c>
    </row>
    <row r="67" spans="1:8" ht="18" customHeight="1" x14ac:dyDescent="0.25">
      <c r="A67" s="43" t="s">
        <v>21</v>
      </c>
      <c r="B67" s="8" t="s">
        <v>38</v>
      </c>
      <c r="C67" s="15">
        <f>SUM(D67:H67)</f>
        <v>703</v>
      </c>
      <c r="D67" s="6">
        <v>144</v>
      </c>
      <c r="E67" s="6">
        <v>164</v>
      </c>
      <c r="F67" s="6">
        <v>131</v>
      </c>
      <c r="G67" s="6">
        <v>121</v>
      </c>
      <c r="H67" s="7">
        <v>143</v>
      </c>
    </row>
    <row r="68" spans="1:8" ht="18" customHeight="1" x14ac:dyDescent="0.25">
      <c r="A68" s="43"/>
      <c r="B68" s="8" t="s">
        <v>18</v>
      </c>
      <c r="C68" s="13">
        <f>C67/C15*100</f>
        <v>85.006045949214027</v>
      </c>
      <c r="D68" s="13">
        <f t="shared" ref="D68:H68" si="20">D67/D15*100</f>
        <v>90.566037735849065</v>
      </c>
      <c r="E68" s="13">
        <f>E67/E15*100</f>
        <v>86.772486772486772</v>
      </c>
      <c r="F68" s="13">
        <f t="shared" si="20"/>
        <v>83.439490445859875</v>
      </c>
      <c r="G68" s="13">
        <f t="shared" si="20"/>
        <v>83.448275862068968</v>
      </c>
      <c r="H68" s="13">
        <f t="shared" si="20"/>
        <v>80.790960451977398</v>
      </c>
    </row>
    <row r="69" spans="1:8" ht="18" customHeight="1" x14ac:dyDescent="0.25">
      <c r="A69" s="43" t="s">
        <v>29</v>
      </c>
      <c r="B69" s="8" t="s">
        <v>39</v>
      </c>
      <c r="C69" s="15">
        <f>SUM(D69:H69)</f>
        <v>121</v>
      </c>
      <c r="D69" s="6">
        <v>13</v>
      </c>
      <c r="E69" s="6">
        <v>24</v>
      </c>
      <c r="F69" s="6">
        <v>26</v>
      </c>
      <c r="G69" s="6">
        <v>24</v>
      </c>
      <c r="H69" s="7">
        <v>34</v>
      </c>
    </row>
    <row r="70" spans="1:8" ht="18" customHeight="1" x14ac:dyDescent="0.25">
      <c r="A70" s="43"/>
      <c r="B70" s="8" t="s">
        <v>18</v>
      </c>
      <c r="C70" s="13">
        <f>C69/C15*100</f>
        <v>14.631197097944376</v>
      </c>
      <c r="D70" s="13">
        <f t="shared" ref="D70:H70" si="21">D69/D15*100</f>
        <v>8.1761006289308167</v>
      </c>
      <c r="E70" s="13">
        <f t="shared" si="21"/>
        <v>12.698412698412698</v>
      </c>
      <c r="F70" s="13">
        <f t="shared" si="21"/>
        <v>16.560509554140125</v>
      </c>
      <c r="G70" s="13">
        <f t="shared" si="21"/>
        <v>16.551724137931036</v>
      </c>
      <c r="H70" s="13">
        <f t="shared" si="21"/>
        <v>19.209039548022599</v>
      </c>
    </row>
    <row r="71" spans="1:8" ht="18" customHeight="1" x14ac:dyDescent="0.25">
      <c r="A71" s="43" t="s">
        <v>40</v>
      </c>
      <c r="B71" s="8" t="s">
        <v>41</v>
      </c>
      <c r="C71" s="15">
        <v>0</v>
      </c>
      <c r="D71" s="15">
        <v>2</v>
      </c>
      <c r="E71" s="15">
        <v>1</v>
      </c>
      <c r="F71" s="15">
        <v>0</v>
      </c>
      <c r="G71" s="15">
        <v>0</v>
      </c>
      <c r="H71" s="17">
        <v>0</v>
      </c>
    </row>
    <row r="72" spans="1:8" ht="18" customHeight="1" x14ac:dyDescent="0.25">
      <c r="A72" s="43"/>
      <c r="B72" s="8" t="s">
        <v>18</v>
      </c>
      <c r="C72" s="15"/>
      <c r="D72" s="15"/>
      <c r="E72" s="15"/>
      <c r="F72" s="15"/>
      <c r="G72" s="15"/>
      <c r="H72" s="17"/>
    </row>
    <row r="73" spans="1:8" ht="20.25" customHeight="1" x14ac:dyDescent="0.25">
      <c r="A73" s="4">
        <v>2</v>
      </c>
      <c r="B73" s="5" t="s">
        <v>42</v>
      </c>
      <c r="C73" s="16">
        <v>827</v>
      </c>
      <c r="D73" s="16">
        <v>159</v>
      </c>
      <c r="E73" s="16">
        <v>189</v>
      </c>
      <c r="F73" s="16">
        <v>157</v>
      </c>
      <c r="G73" s="16">
        <v>145</v>
      </c>
      <c r="H73" s="17">
        <v>177</v>
      </c>
    </row>
    <row r="74" spans="1:8" ht="18" customHeight="1" x14ac:dyDescent="0.25">
      <c r="A74" s="43" t="s">
        <v>21</v>
      </c>
      <c r="B74" s="8" t="s">
        <v>38</v>
      </c>
      <c r="C74" s="15">
        <f>SUM(D74:H74)</f>
        <v>594</v>
      </c>
      <c r="D74" s="6">
        <v>140</v>
      </c>
      <c r="E74" s="6">
        <v>140</v>
      </c>
      <c r="F74" s="6">
        <v>103</v>
      </c>
      <c r="G74" s="6">
        <v>81</v>
      </c>
      <c r="H74" s="7">
        <v>130</v>
      </c>
    </row>
    <row r="75" spans="1:8" ht="18" customHeight="1" x14ac:dyDescent="0.25">
      <c r="A75" s="43"/>
      <c r="B75" s="8" t="s">
        <v>18</v>
      </c>
      <c r="C75" s="13">
        <f>C74/C15*100</f>
        <v>71.825876662636034</v>
      </c>
      <c r="D75" s="13">
        <f t="shared" ref="D75:H75" si="22">D74/D15*100</f>
        <v>88.050314465408803</v>
      </c>
      <c r="E75" s="13">
        <f t="shared" si="22"/>
        <v>74.074074074074076</v>
      </c>
      <c r="F75" s="13">
        <f t="shared" si="22"/>
        <v>65.605095541401269</v>
      </c>
      <c r="G75" s="13">
        <f t="shared" si="22"/>
        <v>55.862068965517238</v>
      </c>
      <c r="H75" s="13">
        <f t="shared" si="22"/>
        <v>73.44632768361582</v>
      </c>
    </row>
    <row r="76" spans="1:8" s="24" customFormat="1" ht="18" customHeight="1" x14ac:dyDescent="0.25">
      <c r="A76" s="43" t="s">
        <v>29</v>
      </c>
      <c r="B76" s="20" t="s">
        <v>39</v>
      </c>
      <c r="C76" s="21">
        <f>SUM(D76:H76)</f>
        <v>230</v>
      </c>
      <c r="D76" s="22">
        <v>17</v>
      </c>
      <c r="E76" s="22">
        <v>48</v>
      </c>
      <c r="F76" s="22">
        <v>54</v>
      </c>
      <c r="G76" s="22">
        <v>64</v>
      </c>
      <c r="H76" s="23">
        <v>47</v>
      </c>
    </row>
    <row r="77" spans="1:8" ht="18" customHeight="1" x14ac:dyDescent="0.25">
      <c r="A77" s="43"/>
      <c r="B77" s="8" t="s">
        <v>18</v>
      </c>
      <c r="C77" s="13">
        <f>C76/C15*100</f>
        <v>27.811366384522369</v>
      </c>
      <c r="D77" s="13">
        <f t="shared" ref="D77:H77" si="23">D76/D15*100</f>
        <v>10.691823899371069</v>
      </c>
      <c r="E77" s="13">
        <f t="shared" si="23"/>
        <v>25.396825396825395</v>
      </c>
      <c r="F77" s="13">
        <f t="shared" si="23"/>
        <v>34.394904458598724</v>
      </c>
      <c r="G77" s="13">
        <f t="shared" si="23"/>
        <v>44.137931034482762</v>
      </c>
      <c r="H77" s="13">
        <f t="shared" si="23"/>
        <v>26.55367231638418</v>
      </c>
    </row>
    <row r="78" spans="1:8" ht="18" customHeight="1" x14ac:dyDescent="0.25">
      <c r="A78" s="43" t="s">
        <v>40</v>
      </c>
      <c r="B78" s="8" t="s">
        <v>41</v>
      </c>
      <c r="C78" s="15">
        <v>0</v>
      </c>
      <c r="D78" s="15">
        <v>2</v>
      </c>
      <c r="E78" s="15">
        <v>1</v>
      </c>
      <c r="F78" s="15">
        <v>0</v>
      </c>
      <c r="G78" s="15">
        <v>0</v>
      </c>
      <c r="H78" s="17">
        <v>0</v>
      </c>
    </row>
    <row r="79" spans="1:8" ht="18" customHeight="1" x14ac:dyDescent="0.25">
      <c r="A79" s="43"/>
      <c r="B79" s="8" t="s">
        <v>18</v>
      </c>
      <c r="C79" s="15"/>
      <c r="D79" s="15"/>
      <c r="E79" s="15"/>
      <c r="F79" s="15"/>
      <c r="G79" s="15"/>
      <c r="H79" s="17"/>
    </row>
    <row r="80" spans="1:8" ht="19.5" customHeight="1" x14ac:dyDescent="0.25">
      <c r="A80" s="4">
        <v>3</v>
      </c>
      <c r="B80" s="5" t="s">
        <v>43</v>
      </c>
      <c r="C80" s="16">
        <f>+F80+G80+H80</f>
        <v>479</v>
      </c>
      <c r="D80" s="16"/>
      <c r="E80" s="16"/>
      <c r="F80" s="16">
        <v>157</v>
      </c>
      <c r="G80" s="16">
        <v>145</v>
      </c>
      <c r="H80" s="17">
        <v>177</v>
      </c>
    </row>
    <row r="81" spans="1:8" ht="18" customHeight="1" x14ac:dyDescent="0.25">
      <c r="A81" s="43" t="s">
        <v>21</v>
      </c>
      <c r="B81" s="8" t="s">
        <v>38</v>
      </c>
      <c r="C81" s="15">
        <f>SUM(D81:H81)</f>
        <v>438</v>
      </c>
      <c r="D81" s="32"/>
      <c r="E81" s="32"/>
      <c r="F81" s="32">
        <v>146</v>
      </c>
      <c r="G81" s="6">
        <v>124</v>
      </c>
      <c r="H81" s="7">
        <v>168</v>
      </c>
    </row>
    <row r="82" spans="1:8" ht="18" customHeight="1" x14ac:dyDescent="0.25">
      <c r="A82" s="43"/>
      <c r="B82" s="8" t="s">
        <v>18</v>
      </c>
      <c r="C82" s="9">
        <f>C81/C80*100</f>
        <v>91.440501043841337</v>
      </c>
      <c r="D82" s="9"/>
      <c r="E82" s="9"/>
      <c r="F82" s="9">
        <f t="shared" ref="F82" si="24">F81/F80*100</f>
        <v>92.99363057324841</v>
      </c>
      <c r="G82" s="9">
        <f>G81/G80*100</f>
        <v>85.517241379310349</v>
      </c>
      <c r="H82" s="9">
        <f>H81/H80*100</f>
        <v>94.915254237288138</v>
      </c>
    </row>
    <row r="83" spans="1:8" ht="18" customHeight="1" x14ac:dyDescent="0.25">
      <c r="A83" s="43" t="s">
        <v>29</v>
      </c>
      <c r="B83" s="8" t="s">
        <v>39</v>
      </c>
      <c r="C83" s="15">
        <f>SUM(D83:H83)</f>
        <v>41</v>
      </c>
      <c r="D83" s="32"/>
      <c r="E83" s="32"/>
      <c r="F83" s="32">
        <v>11</v>
      </c>
      <c r="G83" s="6">
        <v>21</v>
      </c>
      <c r="H83" s="7">
        <v>9</v>
      </c>
    </row>
    <row r="84" spans="1:8" ht="18" customHeight="1" x14ac:dyDescent="0.25">
      <c r="A84" s="43"/>
      <c r="B84" s="8" t="s">
        <v>18</v>
      </c>
      <c r="C84" s="14">
        <f>+C83/C80*100</f>
        <v>8.559498956158663</v>
      </c>
      <c r="D84" s="33"/>
      <c r="E84" s="33"/>
      <c r="F84" s="33">
        <f t="shared" ref="F84:H84" si="25">+F83/F80*100</f>
        <v>7.0063694267515926</v>
      </c>
      <c r="G84" s="33">
        <f t="shared" si="25"/>
        <v>14.482758620689657</v>
      </c>
      <c r="H84" s="33">
        <f t="shared" si="25"/>
        <v>5.0847457627118651</v>
      </c>
    </row>
    <row r="85" spans="1:8" ht="18" customHeight="1" x14ac:dyDescent="0.25">
      <c r="A85" s="43" t="s">
        <v>40</v>
      </c>
      <c r="B85" s="8" t="s">
        <v>41</v>
      </c>
      <c r="C85" s="45">
        <v>0</v>
      </c>
      <c r="D85" s="48"/>
      <c r="E85" s="48"/>
      <c r="F85" s="48"/>
      <c r="G85" s="45">
        <v>0</v>
      </c>
      <c r="H85" s="42">
        <v>0</v>
      </c>
    </row>
    <row r="86" spans="1:8" ht="18.75" customHeight="1" x14ac:dyDescent="0.25">
      <c r="A86" s="43"/>
      <c r="B86" s="8" t="s">
        <v>18</v>
      </c>
      <c r="C86" s="45"/>
      <c r="D86" s="48"/>
      <c r="E86" s="48"/>
      <c r="F86" s="48"/>
      <c r="G86" s="45"/>
      <c r="H86" s="42"/>
    </row>
    <row r="87" spans="1:8" ht="18.75" customHeight="1" x14ac:dyDescent="0.25">
      <c r="A87" s="4">
        <v>4</v>
      </c>
      <c r="B87" s="5" t="s">
        <v>44</v>
      </c>
      <c r="C87" s="16">
        <f>+G87+H87</f>
        <v>322</v>
      </c>
      <c r="D87" s="16"/>
      <c r="E87" s="16"/>
      <c r="F87" s="16"/>
      <c r="G87" s="16">
        <v>145</v>
      </c>
      <c r="H87" s="17">
        <v>177</v>
      </c>
    </row>
    <row r="88" spans="1:8" ht="18.75" customHeight="1" x14ac:dyDescent="0.25">
      <c r="A88" s="43" t="s">
        <v>21</v>
      </c>
      <c r="B88" s="8" t="s">
        <v>38</v>
      </c>
      <c r="C88" s="15">
        <f>SUM(D88:H88)</f>
        <v>298</v>
      </c>
      <c r="D88" s="48"/>
      <c r="E88" s="48"/>
      <c r="F88" s="48"/>
      <c r="G88" s="6">
        <v>128</v>
      </c>
      <c r="H88" s="7">
        <v>170</v>
      </c>
    </row>
    <row r="89" spans="1:8" ht="18.75" customHeight="1" x14ac:dyDescent="0.25">
      <c r="A89" s="43"/>
      <c r="B89" s="8" t="s">
        <v>18</v>
      </c>
      <c r="C89" s="13">
        <f>C88/C87*100</f>
        <v>92.546583850931668</v>
      </c>
      <c r="D89" s="48"/>
      <c r="E89" s="48"/>
      <c r="F89" s="48"/>
      <c r="G89" s="9">
        <f>G88/G87*100</f>
        <v>88.275862068965523</v>
      </c>
      <c r="H89" s="13">
        <f>H88/H87*100</f>
        <v>96.045197740112997</v>
      </c>
    </row>
    <row r="90" spans="1:8" ht="18.75" customHeight="1" x14ac:dyDescent="0.25">
      <c r="A90" s="43" t="s">
        <v>29</v>
      </c>
      <c r="B90" s="8" t="s">
        <v>39</v>
      </c>
      <c r="C90" s="15">
        <f>SUM(D90:H90)</f>
        <v>24</v>
      </c>
      <c r="D90" s="48"/>
      <c r="E90" s="48"/>
      <c r="F90" s="48"/>
      <c r="G90" s="6">
        <v>17</v>
      </c>
      <c r="H90" s="7">
        <v>7</v>
      </c>
    </row>
    <row r="91" spans="1:8" ht="18.75" customHeight="1" x14ac:dyDescent="0.25">
      <c r="A91" s="43"/>
      <c r="B91" s="8" t="s">
        <v>18</v>
      </c>
      <c r="C91" s="13">
        <f>C90/C87*100</f>
        <v>7.4534161490683228</v>
      </c>
      <c r="D91" s="48"/>
      <c r="E91" s="48"/>
      <c r="F91" s="48"/>
      <c r="G91" s="13">
        <f>G90/G87*100</f>
        <v>11.724137931034482</v>
      </c>
      <c r="H91" s="13">
        <f>H90/H87*100</f>
        <v>3.9548022598870061</v>
      </c>
    </row>
    <row r="92" spans="1:8" ht="18.75" customHeight="1" x14ac:dyDescent="0.25">
      <c r="A92" s="43" t="s">
        <v>40</v>
      </c>
      <c r="B92" s="8" t="s">
        <v>41</v>
      </c>
      <c r="C92" s="45">
        <v>0</v>
      </c>
      <c r="D92" s="48"/>
      <c r="E92" s="48"/>
      <c r="F92" s="48"/>
      <c r="G92" s="45">
        <v>0</v>
      </c>
      <c r="H92" s="42">
        <v>0</v>
      </c>
    </row>
    <row r="93" spans="1:8" ht="18.75" customHeight="1" x14ac:dyDescent="0.25">
      <c r="A93" s="43"/>
      <c r="B93" s="8" t="s">
        <v>18</v>
      </c>
      <c r="C93" s="45"/>
      <c r="D93" s="48"/>
      <c r="E93" s="48"/>
      <c r="F93" s="48"/>
      <c r="G93" s="45"/>
      <c r="H93" s="42"/>
    </row>
    <row r="94" spans="1:8" ht="18.75" customHeight="1" x14ac:dyDescent="0.25">
      <c r="A94" s="4">
        <v>5</v>
      </c>
      <c r="B94" s="5" t="s">
        <v>45</v>
      </c>
      <c r="C94" s="16">
        <f>+F94+G94+H94</f>
        <v>479</v>
      </c>
      <c r="D94" s="16"/>
      <c r="E94" s="16"/>
      <c r="F94" s="16">
        <v>157</v>
      </c>
      <c r="G94" s="16">
        <v>145</v>
      </c>
      <c r="H94" s="17">
        <v>177</v>
      </c>
    </row>
    <row r="95" spans="1:8" ht="18.75" customHeight="1" x14ac:dyDescent="0.25">
      <c r="A95" s="43" t="s">
        <v>21</v>
      </c>
      <c r="B95" s="8" t="s">
        <v>46</v>
      </c>
      <c r="C95" s="15">
        <f>SUM(D95:H95)</f>
        <v>413</v>
      </c>
      <c r="D95" s="48"/>
      <c r="E95" s="48"/>
      <c r="F95" s="6">
        <v>137</v>
      </c>
      <c r="G95" s="6">
        <v>128</v>
      </c>
      <c r="H95" s="7">
        <v>148</v>
      </c>
    </row>
    <row r="96" spans="1:8" ht="18.75" customHeight="1" x14ac:dyDescent="0.25">
      <c r="A96" s="43"/>
      <c r="B96" s="8" t="s">
        <v>18</v>
      </c>
      <c r="C96" s="13">
        <f>C95/C94*100</f>
        <v>86.221294363256789</v>
      </c>
      <c r="D96" s="48"/>
      <c r="E96" s="48"/>
      <c r="F96" s="13">
        <f>F95/F94*100</f>
        <v>87.261146496815286</v>
      </c>
      <c r="G96" s="13">
        <f t="shared" ref="G96:H96" si="26">G95/G94*100</f>
        <v>88.275862068965523</v>
      </c>
      <c r="H96" s="13">
        <f t="shared" si="26"/>
        <v>83.615819209039543</v>
      </c>
    </row>
    <row r="97" spans="1:8" ht="18.75" customHeight="1" x14ac:dyDescent="0.25">
      <c r="A97" s="43" t="s">
        <v>29</v>
      </c>
      <c r="B97" s="8" t="s">
        <v>39</v>
      </c>
      <c r="C97" s="15">
        <f>SUM(D97:H97)</f>
        <v>41</v>
      </c>
      <c r="D97" s="48"/>
      <c r="E97" s="48"/>
      <c r="F97" s="6">
        <v>25</v>
      </c>
      <c r="G97" s="6">
        <v>8</v>
      </c>
      <c r="H97" s="7">
        <v>8</v>
      </c>
    </row>
    <row r="98" spans="1:8" ht="18.75" customHeight="1" x14ac:dyDescent="0.25">
      <c r="A98" s="43"/>
      <c r="B98" s="8" t="s">
        <v>18</v>
      </c>
      <c r="C98" s="13">
        <f>C97/C94*100</f>
        <v>8.559498956158663</v>
      </c>
      <c r="D98" s="48"/>
      <c r="E98" s="48"/>
      <c r="F98" s="13">
        <f>F97/F94*100</f>
        <v>15.923566878980891</v>
      </c>
      <c r="G98" s="13">
        <f t="shared" ref="G98:H98" si="27">G97/G94*100</f>
        <v>5.5172413793103452</v>
      </c>
      <c r="H98" s="13">
        <f t="shared" si="27"/>
        <v>4.5197740112994351</v>
      </c>
    </row>
    <row r="99" spans="1:8" ht="18.75" customHeight="1" x14ac:dyDescent="0.25">
      <c r="A99" s="43" t="s">
        <v>40</v>
      </c>
      <c r="B99" s="8" t="s">
        <v>41</v>
      </c>
      <c r="C99" s="45">
        <v>0</v>
      </c>
      <c r="D99" s="48"/>
      <c r="E99" s="48"/>
      <c r="F99" s="45">
        <v>0</v>
      </c>
      <c r="G99" s="45">
        <v>0</v>
      </c>
      <c r="H99" s="42">
        <v>0</v>
      </c>
    </row>
    <row r="100" spans="1:8" ht="18.75" customHeight="1" x14ac:dyDescent="0.25">
      <c r="A100" s="43"/>
      <c r="B100" s="8" t="s">
        <v>18</v>
      </c>
      <c r="C100" s="45"/>
      <c r="D100" s="48"/>
      <c r="E100" s="48"/>
      <c r="F100" s="45"/>
      <c r="G100" s="45"/>
      <c r="H100" s="42"/>
    </row>
    <row r="101" spans="1:8" ht="18.75" customHeight="1" x14ac:dyDescent="0.25">
      <c r="A101" s="4">
        <v>6</v>
      </c>
      <c r="B101" s="5" t="s">
        <v>47</v>
      </c>
      <c r="C101" s="16">
        <f>+F101+G101+H101</f>
        <v>479</v>
      </c>
      <c r="D101" s="16"/>
      <c r="E101" s="16"/>
      <c r="F101" s="16">
        <v>157</v>
      </c>
      <c r="G101" s="16">
        <v>145</v>
      </c>
      <c r="H101" s="17">
        <v>177</v>
      </c>
    </row>
    <row r="102" spans="1:8" ht="18.75" customHeight="1" x14ac:dyDescent="0.25">
      <c r="A102" s="43" t="s">
        <v>21</v>
      </c>
      <c r="B102" s="8" t="s">
        <v>46</v>
      </c>
      <c r="C102" s="15">
        <f>SUM(D102:H102)</f>
        <v>332</v>
      </c>
      <c r="D102" s="48"/>
      <c r="E102" s="48"/>
      <c r="F102" s="6">
        <v>114</v>
      </c>
      <c r="G102" s="6">
        <v>92</v>
      </c>
      <c r="H102" s="7">
        <v>126</v>
      </c>
    </row>
    <row r="103" spans="1:8" ht="18.75" customHeight="1" x14ac:dyDescent="0.25">
      <c r="A103" s="43"/>
      <c r="B103" s="8" t="s">
        <v>18</v>
      </c>
      <c r="C103" s="13">
        <f>C102/C101*100</f>
        <v>69.311064718162839</v>
      </c>
      <c r="D103" s="48"/>
      <c r="E103" s="48"/>
      <c r="F103" s="13">
        <f>F102/F101*100</f>
        <v>72.611464968152859</v>
      </c>
      <c r="G103" s="13">
        <f t="shared" ref="G103:H103" si="28">G102/G101*100</f>
        <v>63.448275862068968</v>
      </c>
      <c r="H103" s="13">
        <f t="shared" si="28"/>
        <v>71.186440677966104</v>
      </c>
    </row>
    <row r="104" spans="1:8" ht="18.75" customHeight="1" x14ac:dyDescent="0.25">
      <c r="A104" s="43" t="s">
        <v>29</v>
      </c>
      <c r="B104" s="8" t="s">
        <v>39</v>
      </c>
      <c r="C104" s="15">
        <f>SUM(D104:H104)</f>
        <v>147</v>
      </c>
      <c r="D104" s="48"/>
      <c r="E104" s="48"/>
      <c r="F104" s="6">
        <v>43</v>
      </c>
      <c r="G104" s="6">
        <v>53</v>
      </c>
      <c r="H104" s="7">
        <v>51</v>
      </c>
    </row>
    <row r="105" spans="1:8" ht="18.75" customHeight="1" x14ac:dyDescent="0.25">
      <c r="A105" s="43"/>
      <c r="B105" s="8" t="s">
        <v>18</v>
      </c>
      <c r="C105" s="14">
        <f>C104/C101*100</f>
        <v>30.688935281837161</v>
      </c>
      <c r="D105" s="48"/>
      <c r="E105" s="48"/>
      <c r="F105" s="13">
        <f>F104/F101*100</f>
        <v>27.388535031847134</v>
      </c>
      <c r="G105" s="13">
        <f t="shared" ref="G105:H105" si="29">G104/G101*100</f>
        <v>36.551724137931032</v>
      </c>
      <c r="H105" s="13">
        <f t="shared" si="29"/>
        <v>28.8135593220339</v>
      </c>
    </row>
    <row r="106" spans="1:8" ht="18.75" customHeight="1" x14ac:dyDescent="0.25">
      <c r="A106" s="43" t="s">
        <v>40</v>
      </c>
      <c r="B106" s="8" t="s">
        <v>41</v>
      </c>
      <c r="C106" s="45">
        <v>0</v>
      </c>
      <c r="D106" s="48"/>
      <c r="E106" s="48"/>
      <c r="F106" s="45">
        <v>0</v>
      </c>
      <c r="G106" s="45">
        <v>0</v>
      </c>
      <c r="H106" s="42">
        <v>0</v>
      </c>
    </row>
    <row r="107" spans="1:8" ht="18.75" customHeight="1" x14ac:dyDescent="0.25">
      <c r="A107" s="43"/>
      <c r="B107" s="8" t="s">
        <v>18</v>
      </c>
      <c r="C107" s="45"/>
      <c r="D107" s="48"/>
      <c r="E107" s="48"/>
      <c r="F107" s="45"/>
      <c r="G107" s="45"/>
      <c r="H107" s="42"/>
    </row>
    <row r="108" spans="1:8" ht="18.75" customHeight="1" x14ac:dyDescent="0.25">
      <c r="A108" s="4">
        <v>7</v>
      </c>
      <c r="B108" s="5" t="s">
        <v>48</v>
      </c>
      <c r="C108" s="16">
        <v>827</v>
      </c>
      <c r="D108" s="16">
        <v>159</v>
      </c>
      <c r="E108" s="16">
        <v>189</v>
      </c>
      <c r="F108" s="16">
        <v>157</v>
      </c>
      <c r="G108" s="16">
        <v>145</v>
      </c>
      <c r="H108" s="17">
        <v>177</v>
      </c>
    </row>
    <row r="109" spans="1:8" ht="18.75" customHeight="1" x14ac:dyDescent="0.25">
      <c r="A109" s="43" t="s">
        <v>21</v>
      </c>
      <c r="B109" s="8" t="s">
        <v>49</v>
      </c>
      <c r="C109" s="15">
        <f>SUM(D109:H109)</f>
        <v>775</v>
      </c>
      <c r="D109" s="6">
        <v>151</v>
      </c>
      <c r="E109" s="6">
        <v>181</v>
      </c>
      <c r="F109" s="6">
        <v>136</v>
      </c>
      <c r="G109" s="6">
        <v>135</v>
      </c>
      <c r="H109" s="7">
        <v>172</v>
      </c>
    </row>
    <row r="110" spans="1:8" ht="18.75" customHeight="1" x14ac:dyDescent="0.25">
      <c r="A110" s="43"/>
      <c r="B110" s="8" t="s">
        <v>18</v>
      </c>
      <c r="C110" s="13">
        <f>C109/C108*100</f>
        <v>93.712212817412336</v>
      </c>
      <c r="D110" s="9">
        <f t="shared" ref="D110:H110" si="30">D109/D108*100</f>
        <v>94.968553459119505</v>
      </c>
      <c r="E110" s="13">
        <f t="shared" si="30"/>
        <v>95.767195767195773</v>
      </c>
      <c r="F110" s="13">
        <f t="shared" si="30"/>
        <v>86.624203821656053</v>
      </c>
      <c r="G110" s="13">
        <f t="shared" si="30"/>
        <v>93.103448275862064</v>
      </c>
      <c r="H110" s="13">
        <f t="shared" si="30"/>
        <v>97.175141242937855</v>
      </c>
    </row>
    <row r="111" spans="1:8" ht="18.75" customHeight="1" x14ac:dyDescent="0.25">
      <c r="A111" s="43" t="s">
        <v>29</v>
      </c>
      <c r="B111" s="48" t="s">
        <v>50</v>
      </c>
      <c r="C111" s="15">
        <f>SUM(D111:H111)</f>
        <v>52</v>
      </c>
      <c r="D111" s="6">
        <v>8</v>
      </c>
      <c r="E111" s="6">
        <v>8</v>
      </c>
      <c r="F111" s="6">
        <v>21</v>
      </c>
      <c r="G111" s="6">
        <v>10</v>
      </c>
      <c r="H111" s="7">
        <v>5</v>
      </c>
    </row>
    <row r="112" spans="1:8" ht="18.75" customHeight="1" x14ac:dyDescent="0.25">
      <c r="A112" s="43"/>
      <c r="B112" s="48"/>
      <c r="C112" s="13">
        <f>C111/C108*100</f>
        <v>6.2877871825876657</v>
      </c>
      <c r="D112" s="13">
        <f t="shared" ref="D112:H112" si="31">D111/D108*100</f>
        <v>5.0314465408805038</v>
      </c>
      <c r="E112" s="13">
        <f t="shared" si="31"/>
        <v>4.2328042328042326</v>
      </c>
      <c r="F112" s="13">
        <f t="shared" si="31"/>
        <v>13.375796178343949</v>
      </c>
      <c r="G112" s="13">
        <f t="shared" si="31"/>
        <v>6.8965517241379306</v>
      </c>
      <c r="H112" s="13">
        <f t="shared" si="31"/>
        <v>2.8248587570621471</v>
      </c>
    </row>
    <row r="113" spans="1:8" ht="18.75" customHeight="1" x14ac:dyDescent="0.25">
      <c r="A113" s="43" t="s">
        <v>40</v>
      </c>
      <c r="B113" s="8" t="s">
        <v>41</v>
      </c>
      <c r="C113" s="45">
        <v>0</v>
      </c>
      <c r="D113" s="45">
        <v>0</v>
      </c>
      <c r="E113" s="45">
        <v>0</v>
      </c>
      <c r="F113" s="45">
        <v>0</v>
      </c>
      <c r="G113" s="45">
        <v>0</v>
      </c>
      <c r="H113" s="42">
        <v>0</v>
      </c>
    </row>
    <row r="114" spans="1:8" ht="18.75" customHeight="1" x14ac:dyDescent="0.25">
      <c r="A114" s="43"/>
      <c r="B114" s="8" t="s">
        <v>18</v>
      </c>
      <c r="C114" s="45"/>
      <c r="D114" s="45"/>
      <c r="E114" s="45"/>
      <c r="F114" s="45"/>
      <c r="G114" s="45"/>
      <c r="H114" s="42"/>
    </row>
    <row r="115" spans="1:8" ht="18.75" customHeight="1" x14ac:dyDescent="0.25">
      <c r="A115" s="4">
        <v>8</v>
      </c>
      <c r="B115" s="5" t="s">
        <v>51</v>
      </c>
      <c r="C115" s="16">
        <f>+D115+E115+F115</f>
        <v>505</v>
      </c>
      <c r="D115" s="16">
        <v>159</v>
      </c>
      <c r="E115" s="16">
        <v>189</v>
      </c>
      <c r="F115" s="16">
        <v>157</v>
      </c>
      <c r="G115" s="16"/>
      <c r="H115" s="17"/>
    </row>
    <row r="116" spans="1:8" ht="18.75" customHeight="1" x14ac:dyDescent="0.25">
      <c r="A116" s="43" t="s">
        <v>21</v>
      </c>
      <c r="B116" s="8" t="s">
        <v>38</v>
      </c>
      <c r="C116" s="15">
        <f>SUM(D116:H116)</f>
        <v>475</v>
      </c>
      <c r="D116" s="25">
        <v>147</v>
      </c>
      <c r="E116" s="6">
        <v>182</v>
      </c>
      <c r="F116" s="6">
        <v>146</v>
      </c>
      <c r="G116" s="48"/>
      <c r="H116" s="47"/>
    </row>
    <row r="117" spans="1:8" ht="18.75" customHeight="1" x14ac:dyDescent="0.25">
      <c r="A117" s="43"/>
      <c r="B117" s="8" t="s">
        <v>18</v>
      </c>
      <c r="C117" s="13">
        <f>C116/C115*100</f>
        <v>94.059405940594047</v>
      </c>
      <c r="D117" s="9">
        <f t="shared" ref="D117:F117" si="32">D116/D115*100</f>
        <v>92.452830188679243</v>
      </c>
      <c r="E117" s="13">
        <f t="shared" si="32"/>
        <v>96.296296296296291</v>
      </c>
      <c r="F117" s="9">
        <f t="shared" si="32"/>
        <v>92.99363057324841</v>
      </c>
      <c r="G117" s="48"/>
      <c r="H117" s="47"/>
    </row>
    <row r="118" spans="1:8" ht="18.75" customHeight="1" x14ac:dyDescent="0.25">
      <c r="A118" s="43" t="s">
        <v>29</v>
      </c>
      <c r="B118" s="8" t="s">
        <v>39</v>
      </c>
      <c r="C118" s="15">
        <f>SUM(D118:H118)</f>
        <v>30</v>
      </c>
      <c r="D118" s="15">
        <f>+D115-D116</f>
        <v>12</v>
      </c>
      <c r="E118" s="15">
        <f t="shared" ref="E118:F118" si="33">+E115-E116</f>
        <v>7</v>
      </c>
      <c r="F118" s="15">
        <f t="shared" si="33"/>
        <v>11</v>
      </c>
      <c r="G118" s="48"/>
      <c r="H118" s="47"/>
    </row>
    <row r="119" spans="1:8" ht="18.75" customHeight="1" x14ac:dyDescent="0.25">
      <c r="A119" s="43"/>
      <c r="B119" s="8" t="s">
        <v>18</v>
      </c>
      <c r="C119" s="13">
        <f>C118/C115*100</f>
        <v>5.9405940594059405</v>
      </c>
      <c r="D119" s="13">
        <f t="shared" ref="D119:F119" si="34">D118/D115*100</f>
        <v>7.5471698113207548</v>
      </c>
      <c r="E119" s="13">
        <f t="shared" si="34"/>
        <v>3.7037037037037033</v>
      </c>
      <c r="F119" s="13">
        <f t="shared" si="34"/>
        <v>7.0063694267515926</v>
      </c>
      <c r="G119" s="48"/>
      <c r="H119" s="47"/>
    </row>
    <row r="120" spans="1:8" ht="18.75" customHeight="1" x14ac:dyDescent="0.25">
      <c r="A120" s="43" t="s">
        <v>40</v>
      </c>
      <c r="B120" s="8" t="s">
        <v>41</v>
      </c>
      <c r="C120" s="45">
        <v>0</v>
      </c>
      <c r="D120" s="45">
        <v>0</v>
      </c>
      <c r="E120" s="45">
        <v>0</v>
      </c>
      <c r="F120" s="45">
        <v>0</v>
      </c>
      <c r="G120" s="48"/>
      <c r="H120" s="47"/>
    </row>
    <row r="121" spans="1:8" ht="18.75" customHeight="1" x14ac:dyDescent="0.25">
      <c r="A121" s="43"/>
      <c r="B121" s="8" t="s">
        <v>18</v>
      </c>
      <c r="C121" s="45"/>
      <c r="D121" s="45"/>
      <c r="E121" s="45"/>
      <c r="F121" s="45"/>
      <c r="G121" s="48"/>
      <c r="H121" s="47"/>
    </row>
    <row r="122" spans="1:8" ht="18.75" customHeight="1" x14ac:dyDescent="0.25">
      <c r="A122" s="4">
        <v>9</v>
      </c>
      <c r="B122" s="5" t="s">
        <v>52</v>
      </c>
      <c r="C122" s="16">
        <v>827</v>
      </c>
      <c r="D122" s="16">
        <v>159</v>
      </c>
      <c r="E122" s="16">
        <v>189</v>
      </c>
      <c r="F122" s="16">
        <v>157</v>
      </c>
      <c r="G122" s="16">
        <v>145</v>
      </c>
      <c r="H122" s="17">
        <v>177</v>
      </c>
    </row>
    <row r="123" spans="1:8" ht="18.75" customHeight="1" x14ac:dyDescent="0.25">
      <c r="A123" s="43" t="s">
        <v>21</v>
      </c>
      <c r="B123" s="8" t="s">
        <v>46</v>
      </c>
      <c r="C123" s="15">
        <f>SUM(D123:H123)</f>
        <v>752</v>
      </c>
      <c r="D123" s="6">
        <v>149</v>
      </c>
      <c r="E123" s="6">
        <v>169</v>
      </c>
      <c r="F123" s="6">
        <v>138</v>
      </c>
      <c r="G123" s="6">
        <v>133</v>
      </c>
      <c r="H123" s="7">
        <v>163</v>
      </c>
    </row>
    <row r="124" spans="1:8" ht="18.75" customHeight="1" x14ac:dyDescent="0.25">
      <c r="A124" s="43"/>
      <c r="B124" s="8" t="s">
        <v>18</v>
      </c>
      <c r="C124" s="13">
        <f>C123/C122*100</f>
        <v>90.931076178960097</v>
      </c>
      <c r="D124" s="13">
        <f t="shared" ref="D124:H124" si="35">D123/D122*100</f>
        <v>93.710691823899367</v>
      </c>
      <c r="E124" s="13">
        <f t="shared" si="35"/>
        <v>89.417989417989418</v>
      </c>
      <c r="F124" s="13">
        <f t="shared" si="35"/>
        <v>87.898089171974519</v>
      </c>
      <c r="G124" s="13">
        <f t="shared" si="35"/>
        <v>91.724137931034477</v>
      </c>
      <c r="H124" s="13">
        <f t="shared" si="35"/>
        <v>92.090395480225979</v>
      </c>
    </row>
    <row r="125" spans="1:8" ht="18.75" customHeight="1" x14ac:dyDescent="0.25">
      <c r="A125" s="43" t="s">
        <v>29</v>
      </c>
      <c r="B125" s="8" t="s">
        <v>39</v>
      </c>
      <c r="C125" s="15">
        <f>SUM(D125:H125)</f>
        <v>75</v>
      </c>
      <c r="D125" s="6">
        <v>10</v>
      </c>
      <c r="E125" s="6">
        <v>20</v>
      </c>
      <c r="F125" s="6">
        <v>19</v>
      </c>
      <c r="G125" s="6">
        <v>12</v>
      </c>
      <c r="H125" s="7">
        <v>14</v>
      </c>
    </row>
    <row r="126" spans="1:8" ht="18.75" customHeight="1" x14ac:dyDescent="0.25">
      <c r="A126" s="43"/>
      <c r="B126" s="8" t="s">
        <v>18</v>
      </c>
      <c r="C126" s="13">
        <f>C125/C122*100</f>
        <v>9.0689238210399044</v>
      </c>
      <c r="D126" s="13">
        <f t="shared" ref="D126:H126" si="36">D125/D122*100</f>
        <v>6.2893081761006293</v>
      </c>
      <c r="E126" s="13">
        <f t="shared" si="36"/>
        <v>10.582010582010582</v>
      </c>
      <c r="F126" s="13">
        <f t="shared" si="36"/>
        <v>12.101910828025478</v>
      </c>
      <c r="G126" s="13">
        <f t="shared" si="36"/>
        <v>8.2758620689655178</v>
      </c>
      <c r="H126" s="13">
        <f t="shared" si="36"/>
        <v>7.9096045197740121</v>
      </c>
    </row>
    <row r="127" spans="1:8" ht="18.75" customHeight="1" x14ac:dyDescent="0.25">
      <c r="A127" s="43" t="s">
        <v>40</v>
      </c>
      <c r="B127" s="8" t="s">
        <v>41</v>
      </c>
      <c r="C127" s="45">
        <v>0</v>
      </c>
      <c r="D127" s="45">
        <v>0</v>
      </c>
      <c r="E127" s="45">
        <v>0</v>
      </c>
      <c r="F127" s="45">
        <v>0</v>
      </c>
      <c r="G127" s="45">
        <v>0</v>
      </c>
      <c r="H127" s="42">
        <v>0</v>
      </c>
    </row>
    <row r="128" spans="1:8" ht="18.75" customHeight="1" x14ac:dyDescent="0.25">
      <c r="A128" s="43"/>
      <c r="B128" s="8" t="s">
        <v>18</v>
      </c>
      <c r="C128" s="45"/>
      <c r="D128" s="45"/>
      <c r="E128" s="45"/>
      <c r="F128" s="45"/>
      <c r="G128" s="45"/>
      <c r="H128" s="42"/>
    </row>
    <row r="129" spans="1:8" ht="18.75" customHeight="1" x14ac:dyDescent="0.25">
      <c r="A129" s="4">
        <v>10</v>
      </c>
      <c r="B129" s="5" t="s">
        <v>53</v>
      </c>
      <c r="C129" s="16">
        <v>827</v>
      </c>
      <c r="D129" s="16">
        <v>159</v>
      </c>
      <c r="E129" s="16">
        <v>189</v>
      </c>
      <c r="F129" s="16">
        <v>157</v>
      </c>
      <c r="G129" s="16">
        <v>145</v>
      </c>
      <c r="H129" s="17">
        <v>177</v>
      </c>
    </row>
    <row r="130" spans="1:8" ht="18.75" customHeight="1" x14ac:dyDescent="0.25">
      <c r="A130" s="43" t="s">
        <v>21</v>
      </c>
      <c r="B130" s="8" t="s">
        <v>46</v>
      </c>
      <c r="C130" s="15">
        <f>SUM(D130:H130)</f>
        <v>697</v>
      </c>
      <c r="D130" s="6">
        <v>139</v>
      </c>
      <c r="E130" s="6">
        <v>159</v>
      </c>
      <c r="F130" s="6">
        <v>126</v>
      </c>
      <c r="G130" s="6">
        <v>118</v>
      </c>
      <c r="H130" s="7">
        <v>155</v>
      </c>
    </row>
    <row r="131" spans="1:8" ht="18.75" customHeight="1" x14ac:dyDescent="0.25">
      <c r="A131" s="43"/>
      <c r="B131" s="8" t="s">
        <v>18</v>
      </c>
      <c r="C131" s="13">
        <f>C130/C129*100</f>
        <v>84.280532043530826</v>
      </c>
      <c r="D131" s="13">
        <f t="shared" ref="D131:H131" si="37">D130/D129*100</f>
        <v>87.421383647798748</v>
      </c>
      <c r="E131" s="13">
        <f t="shared" si="37"/>
        <v>84.126984126984127</v>
      </c>
      <c r="F131" s="13">
        <f>F130/F129*100</f>
        <v>80.254777070063696</v>
      </c>
      <c r="G131" s="13">
        <f t="shared" si="37"/>
        <v>81.379310344827587</v>
      </c>
      <c r="H131" s="13">
        <f t="shared" si="37"/>
        <v>87.570621468926561</v>
      </c>
    </row>
    <row r="132" spans="1:8" ht="18.75" customHeight="1" x14ac:dyDescent="0.25">
      <c r="A132" s="43" t="s">
        <v>29</v>
      </c>
      <c r="B132" s="8" t="s">
        <v>54</v>
      </c>
      <c r="C132" s="15">
        <f>SUM(D132:H132)</f>
        <v>131</v>
      </c>
      <c r="D132" s="6">
        <v>20</v>
      </c>
      <c r="E132" s="6">
        <v>31</v>
      </c>
      <c r="F132" s="6">
        <v>31</v>
      </c>
      <c r="G132" s="6">
        <v>27</v>
      </c>
      <c r="H132" s="7">
        <v>22</v>
      </c>
    </row>
    <row r="133" spans="1:8" ht="18.75" customHeight="1" x14ac:dyDescent="0.25">
      <c r="A133" s="43"/>
      <c r="B133" s="8" t="s">
        <v>18</v>
      </c>
      <c r="C133" s="13">
        <f>C132/C129*100</f>
        <v>15.840386940749699</v>
      </c>
      <c r="D133" s="13">
        <f t="shared" ref="D133:H133" si="38">D132/D129*100</f>
        <v>12.578616352201259</v>
      </c>
      <c r="E133" s="13">
        <f t="shared" si="38"/>
        <v>16.402116402116402</v>
      </c>
      <c r="F133" s="13">
        <f t="shared" si="38"/>
        <v>19.745222929936308</v>
      </c>
      <c r="G133" s="13">
        <f t="shared" si="38"/>
        <v>18.620689655172416</v>
      </c>
      <c r="H133" s="13">
        <f t="shared" si="38"/>
        <v>12.429378531073446</v>
      </c>
    </row>
    <row r="134" spans="1:8" ht="18.75" customHeight="1" x14ac:dyDescent="0.25">
      <c r="A134" s="43" t="s">
        <v>40</v>
      </c>
      <c r="B134" s="8" t="s">
        <v>41</v>
      </c>
      <c r="C134" s="45">
        <v>0</v>
      </c>
      <c r="D134" s="45">
        <v>0</v>
      </c>
      <c r="E134" s="45">
        <v>0</v>
      </c>
      <c r="F134" s="45">
        <v>0</v>
      </c>
      <c r="G134" s="45">
        <v>0</v>
      </c>
      <c r="H134" s="42">
        <v>0</v>
      </c>
    </row>
    <row r="135" spans="1:8" ht="18.75" customHeight="1" x14ac:dyDescent="0.25">
      <c r="A135" s="43"/>
      <c r="B135" s="8" t="s">
        <v>18</v>
      </c>
      <c r="C135" s="45"/>
      <c r="D135" s="45"/>
      <c r="E135" s="45"/>
      <c r="F135" s="45"/>
      <c r="G135" s="45"/>
      <c r="H135" s="42"/>
    </row>
    <row r="136" spans="1:8" ht="18.75" customHeight="1" x14ac:dyDescent="0.25">
      <c r="A136" s="4">
        <v>11</v>
      </c>
      <c r="B136" s="5" t="s">
        <v>55</v>
      </c>
      <c r="C136" s="16">
        <v>827</v>
      </c>
      <c r="D136" s="16">
        <v>159</v>
      </c>
      <c r="E136" s="16">
        <v>189</v>
      </c>
      <c r="F136" s="16">
        <v>157</v>
      </c>
      <c r="G136" s="16">
        <v>145</v>
      </c>
      <c r="H136" s="17">
        <v>177</v>
      </c>
    </row>
    <row r="137" spans="1:8" ht="18.75" customHeight="1" x14ac:dyDescent="0.25">
      <c r="A137" s="43" t="s">
        <v>21</v>
      </c>
      <c r="B137" s="8" t="s">
        <v>46</v>
      </c>
      <c r="C137" s="15">
        <f>SUM(D137:H137)</f>
        <v>744</v>
      </c>
      <c r="D137" s="6">
        <v>147</v>
      </c>
      <c r="E137" s="6">
        <v>162</v>
      </c>
      <c r="F137" s="6">
        <v>140</v>
      </c>
      <c r="G137" s="6">
        <v>132</v>
      </c>
      <c r="H137" s="7">
        <v>163</v>
      </c>
    </row>
    <row r="138" spans="1:8" ht="18.75" customHeight="1" x14ac:dyDescent="0.25">
      <c r="A138" s="43"/>
      <c r="B138" s="8" t="s">
        <v>18</v>
      </c>
      <c r="C138" s="13">
        <f>C137/C136*100</f>
        <v>89.963724304715839</v>
      </c>
      <c r="D138" s="9">
        <f t="shared" ref="D138:H138" si="39">D137/D136*100</f>
        <v>92.452830188679243</v>
      </c>
      <c r="E138" s="13">
        <f t="shared" si="39"/>
        <v>85.714285714285708</v>
      </c>
      <c r="F138" s="13">
        <f t="shared" si="39"/>
        <v>89.171974522292999</v>
      </c>
      <c r="G138" s="13">
        <f t="shared" si="39"/>
        <v>91.034482758620697</v>
      </c>
      <c r="H138" s="13">
        <f t="shared" si="39"/>
        <v>92.090395480225979</v>
      </c>
    </row>
    <row r="139" spans="1:8" ht="18.75" customHeight="1" x14ac:dyDescent="0.25">
      <c r="A139" s="43" t="s">
        <v>29</v>
      </c>
      <c r="B139" s="8" t="s">
        <v>39</v>
      </c>
      <c r="C139" s="15">
        <f>SUM(D139:H139)</f>
        <v>83</v>
      </c>
      <c r="D139" s="6">
        <v>12</v>
      </c>
      <c r="E139" s="6">
        <v>27</v>
      </c>
      <c r="F139" s="6">
        <v>17</v>
      </c>
      <c r="G139" s="6">
        <v>13</v>
      </c>
      <c r="H139" s="7">
        <v>14</v>
      </c>
    </row>
    <row r="140" spans="1:8" ht="18.75" customHeight="1" x14ac:dyDescent="0.25">
      <c r="A140" s="43"/>
      <c r="B140" s="8" t="s">
        <v>18</v>
      </c>
      <c r="C140" s="13">
        <f>C139/C136*100</f>
        <v>10.036275695284159</v>
      </c>
      <c r="D140" s="13">
        <f t="shared" ref="D140:H140" si="40">D139/D136*100</f>
        <v>7.5471698113207548</v>
      </c>
      <c r="E140" s="13">
        <f t="shared" si="40"/>
        <v>14.285714285714285</v>
      </c>
      <c r="F140" s="13">
        <f t="shared" si="40"/>
        <v>10.828025477707007</v>
      </c>
      <c r="G140" s="13">
        <f t="shared" si="40"/>
        <v>8.9655172413793096</v>
      </c>
      <c r="H140" s="13">
        <f t="shared" si="40"/>
        <v>7.9096045197740121</v>
      </c>
    </row>
    <row r="141" spans="1:8" ht="18.75" customHeight="1" x14ac:dyDescent="0.25">
      <c r="A141" s="43" t="s">
        <v>40</v>
      </c>
      <c r="B141" s="8" t="s">
        <v>41</v>
      </c>
      <c r="C141" s="45">
        <v>0</v>
      </c>
      <c r="D141" s="45">
        <v>0</v>
      </c>
      <c r="E141" s="45">
        <v>0</v>
      </c>
      <c r="F141" s="45">
        <v>0</v>
      </c>
      <c r="G141" s="45">
        <v>0</v>
      </c>
      <c r="H141" s="42">
        <v>0</v>
      </c>
    </row>
    <row r="142" spans="1:8" ht="18.75" customHeight="1" x14ac:dyDescent="0.25">
      <c r="A142" s="43"/>
      <c r="B142" s="8" t="s">
        <v>18</v>
      </c>
      <c r="C142" s="45"/>
      <c r="D142" s="45"/>
      <c r="E142" s="45"/>
      <c r="F142" s="45"/>
      <c r="G142" s="45"/>
      <c r="H142" s="42"/>
    </row>
    <row r="143" spans="1:8" ht="18.75" customHeight="1" x14ac:dyDescent="0.25">
      <c r="A143" s="4">
        <v>12</v>
      </c>
      <c r="B143" s="5" t="s">
        <v>56</v>
      </c>
      <c r="C143" s="16">
        <v>827</v>
      </c>
      <c r="D143" s="16">
        <v>159</v>
      </c>
      <c r="E143" s="16">
        <v>189</v>
      </c>
      <c r="F143" s="16">
        <v>157</v>
      </c>
      <c r="G143" s="16">
        <v>145</v>
      </c>
      <c r="H143" s="17">
        <v>177</v>
      </c>
    </row>
    <row r="144" spans="1:8" ht="18.75" customHeight="1" x14ac:dyDescent="0.25">
      <c r="A144" s="43" t="s">
        <v>21</v>
      </c>
      <c r="B144" s="8" t="s">
        <v>46</v>
      </c>
      <c r="C144" s="15">
        <f>SUM(D144:H144)</f>
        <v>774</v>
      </c>
      <c r="D144" s="6">
        <v>149</v>
      </c>
      <c r="E144" s="6">
        <v>175</v>
      </c>
      <c r="F144" s="6">
        <v>145</v>
      </c>
      <c r="G144" s="6">
        <v>136</v>
      </c>
      <c r="H144" s="7">
        <v>169</v>
      </c>
    </row>
    <row r="145" spans="1:9" ht="18.75" customHeight="1" x14ac:dyDescent="0.25">
      <c r="A145" s="43"/>
      <c r="B145" s="8" t="s">
        <v>18</v>
      </c>
      <c r="C145" s="13">
        <f>C144/C143*100</f>
        <v>93.5912938331318</v>
      </c>
      <c r="D145" s="13">
        <f t="shared" ref="D145:H145" si="41">D144/D143*100</f>
        <v>93.710691823899367</v>
      </c>
      <c r="E145" s="13">
        <f t="shared" si="41"/>
        <v>92.592592592592595</v>
      </c>
      <c r="F145" s="13">
        <f t="shared" si="41"/>
        <v>92.356687898089177</v>
      </c>
      <c r="G145" s="13">
        <f t="shared" si="41"/>
        <v>93.793103448275858</v>
      </c>
      <c r="H145" s="13">
        <f t="shared" si="41"/>
        <v>95.480225988700568</v>
      </c>
    </row>
    <row r="146" spans="1:9" ht="18.75" customHeight="1" x14ac:dyDescent="0.25">
      <c r="A146" s="43" t="s">
        <v>29</v>
      </c>
      <c r="B146" s="8" t="s">
        <v>39</v>
      </c>
      <c r="C146" s="15">
        <f>SUM(D146:H146)</f>
        <v>53</v>
      </c>
      <c r="D146" s="6">
        <v>10</v>
      </c>
      <c r="E146" s="6">
        <v>14</v>
      </c>
      <c r="F146" s="6">
        <v>12</v>
      </c>
      <c r="G146" s="6">
        <v>9</v>
      </c>
      <c r="H146" s="7">
        <v>8</v>
      </c>
    </row>
    <row r="147" spans="1:9" ht="18.75" customHeight="1" x14ac:dyDescent="0.25">
      <c r="A147" s="43"/>
      <c r="B147" s="8" t="s">
        <v>18</v>
      </c>
      <c r="C147" s="13">
        <f>C146/C143*100</f>
        <v>6.4087061668681988</v>
      </c>
      <c r="D147" s="13">
        <f t="shared" ref="D147:H147" si="42">D146/D143*100</f>
        <v>6.2893081761006293</v>
      </c>
      <c r="E147" s="13">
        <f t="shared" si="42"/>
        <v>7.4074074074074066</v>
      </c>
      <c r="F147" s="13">
        <f t="shared" si="42"/>
        <v>7.6433121019108281</v>
      </c>
      <c r="G147" s="13">
        <f t="shared" si="42"/>
        <v>6.2068965517241379</v>
      </c>
      <c r="H147" s="13">
        <f t="shared" si="42"/>
        <v>4.5197740112994351</v>
      </c>
    </row>
    <row r="148" spans="1:9" ht="18.75" customHeight="1" x14ac:dyDescent="0.25">
      <c r="A148" s="43" t="s">
        <v>40</v>
      </c>
      <c r="B148" s="8" t="s">
        <v>41</v>
      </c>
      <c r="C148" s="45">
        <v>0</v>
      </c>
      <c r="D148" s="45">
        <v>0</v>
      </c>
      <c r="E148" s="45">
        <v>0</v>
      </c>
      <c r="F148" s="45">
        <v>0</v>
      </c>
      <c r="G148" s="45">
        <v>0</v>
      </c>
      <c r="H148" s="42">
        <v>0</v>
      </c>
    </row>
    <row r="149" spans="1:9" ht="18.75" customHeight="1" x14ac:dyDescent="0.25">
      <c r="A149" s="43"/>
      <c r="B149" s="8" t="s">
        <v>18</v>
      </c>
      <c r="C149" s="45"/>
      <c r="D149" s="45"/>
      <c r="E149" s="45"/>
      <c r="F149" s="45"/>
      <c r="G149" s="45"/>
      <c r="H149" s="42"/>
    </row>
    <row r="150" spans="1:9" s="38" customFormat="1" ht="18.75" customHeight="1" x14ac:dyDescent="0.25">
      <c r="A150" s="34" t="s">
        <v>57</v>
      </c>
      <c r="B150" s="35" t="s">
        <v>58</v>
      </c>
      <c r="C150" s="36">
        <v>827</v>
      </c>
      <c r="D150" s="36">
        <v>159</v>
      </c>
      <c r="E150" s="36">
        <v>189</v>
      </c>
      <c r="F150" s="36">
        <v>157</v>
      </c>
      <c r="G150" s="36">
        <v>145</v>
      </c>
      <c r="H150" s="37">
        <v>177</v>
      </c>
    </row>
    <row r="151" spans="1:9" ht="18.75" customHeight="1" x14ac:dyDescent="0.25">
      <c r="A151" s="43">
        <v>1</v>
      </c>
      <c r="B151" s="8" t="s">
        <v>59</v>
      </c>
      <c r="C151" s="15">
        <f>SUM(D151:H151)</f>
        <v>826</v>
      </c>
      <c r="D151" s="6">
        <v>158</v>
      </c>
      <c r="E151" s="6">
        <v>189</v>
      </c>
      <c r="F151" s="6">
        <v>157</v>
      </c>
      <c r="G151" s="6">
        <v>145</v>
      </c>
      <c r="H151" s="7">
        <v>177</v>
      </c>
    </row>
    <row r="152" spans="1:9" ht="18.75" customHeight="1" x14ac:dyDescent="0.25">
      <c r="A152" s="43"/>
      <c r="B152" s="8" t="s">
        <v>60</v>
      </c>
      <c r="C152" s="9">
        <f>C151/C150*100</f>
        <v>99.879081015719478</v>
      </c>
      <c r="D152" s="9">
        <f t="shared" ref="D152:H152" si="43">D151/D150*100</f>
        <v>99.371069182389931</v>
      </c>
      <c r="E152" s="9">
        <f t="shared" si="43"/>
        <v>100</v>
      </c>
      <c r="F152" s="9">
        <f t="shared" si="43"/>
        <v>100</v>
      </c>
      <c r="G152" s="9">
        <f t="shared" si="43"/>
        <v>100</v>
      </c>
      <c r="H152" s="9">
        <f t="shared" si="43"/>
        <v>100</v>
      </c>
      <c r="I152" s="26"/>
    </row>
    <row r="153" spans="1:9" ht="18.75" customHeight="1" x14ac:dyDescent="0.25">
      <c r="A153" s="43" t="s">
        <v>21</v>
      </c>
      <c r="B153" s="8" t="s">
        <v>61</v>
      </c>
      <c r="C153" s="15"/>
      <c r="D153" s="6"/>
      <c r="E153" s="6"/>
      <c r="F153" s="6"/>
      <c r="G153" s="6"/>
      <c r="H153" s="7"/>
    </row>
    <row r="154" spans="1:9" ht="18.75" customHeight="1" x14ac:dyDescent="0.25">
      <c r="A154" s="43"/>
      <c r="B154" s="8" t="s">
        <v>62</v>
      </c>
      <c r="C154" s="15">
        <f>SUM(D154:H154)</f>
        <v>719</v>
      </c>
      <c r="D154" s="6">
        <v>149</v>
      </c>
      <c r="E154" s="6">
        <v>173</v>
      </c>
      <c r="F154" s="6">
        <v>131</v>
      </c>
      <c r="G154" s="6">
        <v>127</v>
      </c>
      <c r="H154" s="7">
        <v>139</v>
      </c>
    </row>
    <row r="155" spans="1:9" ht="18.75" customHeight="1" x14ac:dyDescent="0.25">
      <c r="A155" s="27"/>
      <c r="B155" s="8" t="s">
        <v>60</v>
      </c>
      <c r="C155" s="9">
        <f t="shared" ref="C155:H155" si="44">C154/C150*100</f>
        <v>86.940749697702529</v>
      </c>
      <c r="D155" s="9">
        <f t="shared" si="44"/>
        <v>93.710691823899367</v>
      </c>
      <c r="E155" s="9">
        <f t="shared" si="44"/>
        <v>91.534391534391531</v>
      </c>
      <c r="F155" s="9">
        <f t="shared" si="44"/>
        <v>83.439490445859875</v>
      </c>
      <c r="G155" s="9">
        <f t="shared" si="44"/>
        <v>87.586206896551715</v>
      </c>
      <c r="H155" s="9">
        <f t="shared" si="44"/>
        <v>78.531073446327682</v>
      </c>
    </row>
    <row r="156" spans="1:9" ht="18.75" customHeight="1" x14ac:dyDescent="0.25">
      <c r="A156" s="43" t="s">
        <v>29</v>
      </c>
      <c r="B156" s="28" t="s">
        <v>63</v>
      </c>
      <c r="C156" s="15">
        <f>SUM(D156:H156)</f>
        <v>12</v>
      </c>
      <c r="D156" s="15">
        <v>0</v>
      </c>
      <c r="E156" s="15">
        <v>1</v>
      </c>
      <c r="F156" s="15">
        <v>1</v>
      </c>
      <c r="G156" s="15">
        <v>1</v>
      </c>
      <c r="H156" s="7">
        <v>9</v>
      </c>
    </row>
    <row r="157" spans="1:9" ht="18.75" customHeight="1" x14ac:dyDescent="0.25">
      <c r="A157" s="43"/>
      <c r="B157" s="8" t="s">
        <v>60</v>
      </c>
      <c r="C157" s="13">
        <f t="shared" ref="C157:H157" si="45">C156/C150*100</f>
        <v>1.4510278113663846</v>
      </c>
      <c r="D157" s="13">
        <f t="shared" si="45"/>
        <v>0</v>
      </c>
      <c r="E157" s="13">
        <f t="shared" si="45"/>
        <v>0.52910052910052907</v>
      </c>
      <c r="F157" s="13">
        <f t="shared" si="45"/>
        <v>0.63694267515923575</v>
      </c>
      <c r="G157" s="13">
        <f t="shared" si="45"/>
        <v>0.68965517241379315</v>
      </c>
      <c r="H157" s="13">
        <f t="shared" si="45"/>
        <v>5.0847457627118651</v>
      </c>
    </row>
    <row r="158" spans="1:9" ht="18.75" customHeight="1" x14ac:dyDescent="0.25">
      <c r="A158" s="43">
        <v>2</v>
      </c>
      <c r="B158" s="8" t="s">
        <v>64</v>
      </c>
      <c r="C158" s="15">
        <f>SUM(D158:H158)</f>
        <v>1</v>
      </c>
      <c r="D158" s="15">
        <v>1</v>
      </c>
      <c r="E158" s="15"/>
      <c r="F158" s="15"/>
      <c r="G158" s="15"/>
      <c r="H158" s="7"/>
    </row>
    <row r="159" spans="1:9" ht="18.75" customHeight="1" x14ac:dyDescent="0.25">
      <c r="A159" s="43"/>
      <c r="B159" s="8" t="s">
        <v>18</v>
      </c>
      <c r="C159" s="14">
        <f t="shared" ref="C159:D159" si="46">C158/C150*100</f>
        <v>0.12091898428053204</v>
      </c>
      <c r="D159" s="14">
        <f t="shared" si="46"/>
        <v>0.62893081761006298</v>
      </c>
      <c r="E159" s="14"/>
      <c r="F159" s="14"/>
      <c r="G159" s="14"/>
      <c r="H159" s="14"/>
    </row>
    <row r="161" spans="4:8" ht="24" customHeight="1" x14ac:dyDescent="0.25">
      <c r="D161" s="44" t="s">
        <v>71</v>
      </c>
      <c r="E161" s="44"/>
      <c r="F161" s="44"/>
      <c r="G161" s="44"/>
      <c r="H161" s="44"/>
    </row>
    <row r="162" spans="4:8" ht="24" customHeight="1" x14ac:dyDescent="0.25">
      <c r="D162" s="46" t="s">
        <v>65</v>
      </c>
      <c r="E162" s="46"/>
      <c r="F162" s="46"/>
      <c r="G162" s="46"/>
      <c r="H162" s="46"/>
    </row>
    <row r="163" spans="4:8" ht="17.25" x14ac:dyDescent="0.25">
      <c r="D163" s="29" t="s">
        <v>66</v>
      </c>
    </row>
    <row r="164" spans="4:8" ht="17.25" x14ac:dyDescent="0.25">
      <c r="D164" s="30"/>
      <c r="F164" t="s">
        <v>70</v>
      </c>
    </row>
    <row r="165" spans="4:8" ht="17.25" x14ac:dyDescent="0.25">
      <c r="D165" s="30"/>
    </row>
    <row r="166" spans="4:8" ht="17.25" x14ac:dyDescent="0.25">
      <c r="D166" s="30" t="s">
        <v>67</v>
      </c>
    </row>
    <row r="167" spans="4:8" ht="16.5" x14ac:dyDescent="0.25">
      <c r="D167" s="41" t="s">
        <v>68</v>
      </c>
      <c r="E167" s="41"/>
      <c r="F167" s="41"/>
      <c r="G167" s="41"/>
      <c r="H167" s="41"/>
    </row>
  </sheetData>
  <mergeCells count="187">
    <mergeCell ref="A11:A12"/>
    <mergeCell ref="A16:A17"/>
    <mergeCell ref="A18:A19"/>
    <mergeCell ref="A20:A21"/>
    <mergeCell ref="D20:D21"/>
    <mergeCell ref="E20:E21"/>
    <mergeCell ref="A4:H4"/>
    <mergeCell ref="A5:H5"/>
    <mergeCell ref="A6:H6"/>
    <mergeCell ref="A8:A9"/>
    <mergeCell ref="B8:B9"/>
    <mergeCell ref="C8:C9"/>
    <mergeCell ref="D8:H8"/>
    <mergeCell ref="F20:F21"/>
    <mergeCell ref="G20:G21"/>
    <mergeCell ref="H20:H21"/>
    <mergeCell ref="A23:A24"/>
    <mergeCell ref="A25:A26"/>
    <mergeCell ref="A27:A28"/>
    <mergeCell ref="C27:C28"/>
    <mergeCell ref="D27:D28"/>
    <mergeCell ref="E27:E28"/>
    <mergeCell ref="F27:F28"/>
    <mergeCell ref="G27:G28"/>
    <mergeCell ref="H27:H28"/>
    <mergeCell ref="A30:A31"/>
    <mergeCell ref="A32:A33"/>
    <mergeCell ref="A34:A35"/>
    <mergeCell ref="C34:C35"/>
    <mergeCell ref="D34:D35"/>
    <mergeCell ref="E34:E35"/>
    <mergeCell ref="F34:F35"/>
    <mergeCell ref="G34:G35"/>
    <mergeCell ref="A45:A46"/>
    <mergeCell ref="A47:A48"/>
    <mergeCell ref="A49:A50"/>
    <mergeCell ref="C49:C50"/>
    <mergeCell ref="D49:D50"/>
    <mergeCell ref="E49:E50"/>
    <mergeCell ref="H34:H35"/>
    <mergeCell ref="A38:A39"/>
    <mergeCell ref="A40:A41"/>
    <mergeCell ref="A42:A43"/>
    <mergeCell ref="C42:C43"/>
    <mergeCell ref="D42:D43"/>
    <mergeCell ref="E42:E43"/>
    <mergeCell ref="F42:F43"/>
    <mergeCell ref="G42:G43"/>
    <mergeCell ref="H42:H43"/>
    <mergeCell ref="F49:F50"/>
    <mergeCell ref="G49:G50"/>
    <mergeCell ref="H49:H50"/>
    <mergeCell ref="A52:A53"/>
    <mergeCell ref="A54:A55"/>
    <mergeCell ref="A56:A57"/>
    <mergeCell ref="C56:C57"/>
    <mergeCell ref="D56:D57"/>
    <mergeCell ref="E56:E57"/>
    <mergeCell ref="F56:F57"/>
    <mergeCell ref="G56:G57"/>
    <mergeCell ref="H56:H57"/>
    <mergeCell ref="A59:A60"/>
    <mergeCell ref="A61:A62"/>
    <mergeCell ref="A67:A68"/>
    <mergeCell ref="A69:A70"/>
    <mergeCell ref="A71:A72"/>
    <mergeCell ref="A63:A64"/>
    <mergeCell ref="A81:A82"/>
    <mergeCell ref="A74:A75"/>
    <mergeCell ref="A76:A77"/>
    <mergeCell ref="A78:A79"/>
    <mergeCell ref="G85:G86"/>
    <mergeCell ref="H85:H86"/>
    <mergeCell ref="A88:A89"/>
    <mergeCell ref="D88:D89"/>
    <mergeCell ref="E88:E89"/>
    <mergeCell ref="F88:F89"/>
    <mergeCell ref="A83:A84"/>
    <mergeCell ref="A85:A86"/>
    <mergeCell ref="C85:C86"/>
    <mergeCell ref="D85:D86"/>
    <mergeCell ref="E85:E86"/>
    <mergeCell ref="F85:F86"/>
    <mergeCell ref="G92:G93"/>
    <mergeCell ref="H92:H93"/>
    <mergeCell ref="A95:A96"/>
    <mergeCell ref="D95:D96"/>
    <mergeCell ref="E95:E96"/>
    <mergeCell ref="A97:A98"/>
    <mergeCell ref="D97:D98"/>
    <mergeCell ref="E97:E98"/>
    <mergeCell ref="A90:A91"/>
    <mergeCell ref="D90:D91"/>
    <mergeCell ref="E90:E91"/>
    <mergeCell ref="F90:F91"/>
    <mergeCell ref="A92:A93"/>
    <mergeCell ref="C92:C93"/>
    <mergeCell ref="D92:D93"/>
    <mergeCell ref="E92:E93"/>
    <mergeCell ref="F92:F93"/>
    <mergeCell ref="H99:H100"/>
    <mergeCell ref="A102:A103"/>
    <mergeCell ref="D102:D103"/>
    <mergeCell ref="E102:E103"/>
    <mergeCell ref="A104:A105"/>
    <mergeCell ref="D104:D105"/>
    <mergeCell ref="E104:E105"/>
    <mergeCell ref="A99:A100"/>
    <mergeCell ref="C99:C100"/>
    <mergeCell ref="D99:D100"/>
    <mergeCell ref="E99:E100"/>
    <mergeCell ref="F99:F100"/>
    <mergeCell ref="G99:G100"/>
    <mergeCell ref="H113:H114"/>
    <mergeCell ref="A116:A117"/>
    <mergeCell ref="G116:G117"/>
    <mergeCell ref="H116:H117"/>
    <mergeCell ref="A118:A119"/>
    <mergeCell ref="G118:G119"/>
    <mergeCell ref="H118:H119"/>
    <mergeCell ref="H106:H107"/>
    <mergeCell ref="A109:A110"/>
    <mergeCell ref="A111:A112"/>
    <mergeCell ref="B111:B112"/>
    <mergeCell ref="A113:A114"/>
    <mergeCell ref="C113:C114"/>
    <mergeCell ref="D113:D114"/>
    <mergeCell ref="E113:E114"/>
    <mergeCell ref="F113:F114"/>
    <mergeCell ref="G113:G114"/>
    <mergeCell ref="A106:A107"/>
    <mergeCell ref="C106:C107"/>
    <mergeCell ref="D106:D107"/>
    <mergeCell ref="E106:E107"/>
    <mergeCell ref="F106:F107"/>
    <mergeCell ref="G106:G107"/>
    <mergeCell ref="H120:H121"/>
    <mergeCell ref="A123:A124"/>
    <mergeCell ref="A125:A126"/>
    <mergeCell ref="A127:A128"/>
    <mergeCell ref="C127:C128"/>
    <mergeCell ref="D127:D128"/>
    <mergeCell ref="E127:E128"/>
    <mergeCell ref="F127:F128"/>
    <mergeCell ref="G127:G128"/>
    <mergeCell ref="H127:H128"/>
    <mergeCell ref="A120:A121"/>
    <mergeCell ref="C120:C121"/>
    <mergeCell ref="D120:D121"/>
    <mergeCell ref="E120:E121"/>
    <mergeCell ref="F120:F121"/>
    <mergeCell ref="G120:G121"/>
    <mergeCell ref="E141:E142"/>
    <mergeCell ref="F141:F142"/>
    <mergeCell ref="D162:H162"/>
    <mergeCell ref="A130:A131"/>
    <mergeCell ref="A132:A133"/>
    <mergeCell ref="A134:A135"/>
    <mergeCell ref="C134:C135"/>
    <mergeCell ref="D134:D135"/>
    <mergeCell ref="E134:E135"/>
    <mergeCell ref="F134:F135"/>
    <mergeCell ref="G134:G135"/>
    <mergeCell ref="A3:B3"/>
    <mergeCell ref="D167:H167"/>
    <mergeCell ref="H148:H149"/>
    <mergeCell ref="A151:A152"/>
    <mergeCell ref="A153:A154"/>
    <mergeCell ref="A156:A157"/>
    <mergeCell ref="A158:A159"/>
    <mergeCell ref="D161:H161"/>
    <mergeCell ref="G141:G142"/>
    <mergeCell ref="H141:H142"/>
    <mergeCell ref="A144:A145"/>
    <mergeCell ref="A146:A147"/>
    <mergeCell ref="A148:A149"/>
    <mergeCell ref="C148:C149"/>
    <mergeCell ref="D148:D149"/>
    <mergeCell ref="E148:E149"/>
    <mergeCell ref="F148:F149"/>
    <mergeCell ref="G148:G149"/>
    <mergeCell ref="H134:H135"/>
    <mergeCell ref="A137:A138"/>
    <mergeCell ref="A139:A140"/>
    <mergeCell ref="A141:A142"/>
    <mergeCell ref="C141:C142"/>
    <mergeCell ref="D141:D142"/>
  </mergeCells>
  <pageMargins left="0.2" right="0.19" top="0.25" bottom="0.22" header="0.2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19-20</vt:lpstr>
      <vt:lpstr>'19-20'!Print_Titles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 TRINH</dc:creator>
  <cp:lastModifiedBy>Admin</cp:lastModifiedBy>
  <dcterms:created xsi:type="dcterms:W3CDTF">2020-09-10T03:16:10Z</dcterms:created>
  <dcterms:modified xsi:type="dcterms:W3CDTF">2020-10-02T02:57:13Z</dcterms:modified>
</cp:coreProperties>
</file>